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S:\財務係（旧財政）\情報開示推進(財政情報資料集)\34財政状況資料集＜R5＞\R7.3.11（至急）【依頼3.13(木)〆】令和５年度財政状況資料集の作成及び提出について\"/>
    </mc:Choice>
  </mc:AlternateContent>
  <xr:revisionPtr revIDLastSave="0" documentId="13_ncr:1_{50E593AA-CE64-470C-B802-609D0331F6D9}" xr6:coauthVersionLast="45" xr6:coauthVersionMax="45" xr10:uidLastSave="{00000000-0000-0000-0000-000000000000}"/>
  <bookViews>
    <workbookView xWindow="-120" yWindow="-120" windowWidth="29040" windowHeight="15840" firstSheet="5"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<sst xmlns="http://schemas.openxmlformats.org/spreadsheetml/2006/main" count="1102" uniqueCount="559">
  <si>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</si>
  <si>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</si>
  <si>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</si>
  <si>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</si>
  <si>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</si>
  <si>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</si>
  <si>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</si>
  <si>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</si>
  <si>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</si>
  <si>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</si>
  <si>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</si>
  <si>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</si>
  <si>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</si>
  <si>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</si>
  <si>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</si>
  <si>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</si>
  <si>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</si>
  <si>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</si>
  <si>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</si>
  <si>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</si>
  <si>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</si>
  <si>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</si>
  <si>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</si>
  <si>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</si>
  <si>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</si>
  <si>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</si>
  <si>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</si>
  <si>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</si>
  <si>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</si>
  <si>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</si>
  <si>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</si>
  <si>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</si>
  <si>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</si>
  <si>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</si>
  <si>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</si>
  <si>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</si>
  <si>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</si>
  <si>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</si>
  <si>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</si>
  <si>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</si>
  <si>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</si>
  <si>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</si>
  <si>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</si>
  <si>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</si>
  <si>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</si>
  <si>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</si>
  <si>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</si>
  <si>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</si>
  <si>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</si>
  <si>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</si>
  <si>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</si>
  <si>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</si>
  <si>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</si>
  <si>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</si>
  <si>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</si>
  <si>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</si>
  <si>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</si>
  <si>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</si>
  <si>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</si>
  <si>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</si>
  <si>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</si>
  <si>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</si>
  <si>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</si>
  <si>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</si>
  <si>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</si>
  <si>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</si>
  <si>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</si>
  <si>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</si>
  <si>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</si>
  <si>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</si>
  <si>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</si>
  <si>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</si>
  <si>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</si>
  <si>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</si>
  <si>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</si>
  <si>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</si>
  <si>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</si>
  <si>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</si>
  <si>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</si>
  <si>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</si>
  <si>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</si>
  <si>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</si>
  <si>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</si>
  <si>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</si>
  <si>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</si>
  <si>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</si>
  <si>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</si>
  <si>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</si>
  <si>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</si>
  <si>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</si>
  <si>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</si>
  <si>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</si>
  <si>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</si>
  <si>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</si>
  <si>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幌加内町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</si>
  <si>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</si>
  <si>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</si>
  <si>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</si>
  <si>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</si>
  <si>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</si>
  <si>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</si>
  <si>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</si>
  <si>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</si>
  <si>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</si>
  <si>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</si>
  <si>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</si>
  <si>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</si>
  <si>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</si>
  <si>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</si>
  <si>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</si>
  <si>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</si>
  <si>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</si>
  <si>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</si>
  <si>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</si>
  <si>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</si>
  <si>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</si>
  <si>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</si>
  <si>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</si>
  <si>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</si>
  <si>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</si>
  <si>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</si>
  <si>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</si>
  <si>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</si>
  <si>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</si>
  <si>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</si>
  <si>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</si>
  <si>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</si>
  <si>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</si>
  <si>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</si>
  <si>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</si>
  <si>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</si>
  <si>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</si>
  <si>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</si>
  <si>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</si>
  <si>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</si>
  <si>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</si>
  <si>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</si>
  <si>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</si>
  <si>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</si>
  <si>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</si>
  <si>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</si>
  <si>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</si>
  <si>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</si>
  <si>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</si>
  <si>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-3.8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</si>
  <si>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</si>
  <si>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</si>
  <si>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</si>
  <si>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</si>
  <si>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</si>
  <si>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</si>
  <si>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</si>
  <si>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</si>
  <si>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</si>
  <si>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</si>
  <si>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</si>
  <si>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</si>
  <si>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</si>
  <si>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</si>
  <si>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</si>
  <si>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</si>
  <si>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</si>
  <si>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</si>
  <si>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</si>
  <si>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</si>
  <si>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</si>
  <si>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</si>
  <si>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</si>
  <si>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</si>
  <si>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</si>
  <si>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</si>
  <si>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</si>
  <si>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</si>
  <si>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</si>
  <si>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</si>
  <si>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</si>
  <si>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</si>
  <si>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</si>
  <si>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</si>
  <si>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</si>
  <si>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</si>
  <si>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</si>
  <si>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</si>
  <si>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</si>
  <si>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</si>
  <si>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</si>
  <si>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</si>
  <si>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</si>
  <si>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</si>
  <si>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</si>
  <si>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</si>
  <si>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</si>
  <si>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</si>
  <si>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</si>
  <si>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</si>
  <si>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</si>
  <si>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</si>
  <si>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</si>
  <si>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</si>
  <si>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</si>
  <si>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</si>
  <si>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</si>
  <si>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</si>
  <si>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北海道幌加内町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</si>
  <si>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</si>
  <si>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</si>
  <si>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</si>
  <si>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</si>
  <si>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</si>
  <si>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</si>
  <si>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</si>
  <si>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</si>
  <si>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</si>
  <si>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</si>
  <si>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</si>
  <si>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</si>
  <si>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</si>
  <si>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</si>
  <si>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</si>
  <si>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</si>
  <si>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</si>
  <si>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</si>
  <si>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</si>
  <si>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</si>
  <si>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</si>
  <si>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</si>
  <si>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</si>
  <si>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</si>
  <si>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</si>
  <si>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</si>
  <si>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</si>
  <si>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</si>
  <si>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</si>
  <si>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</si>
  <si>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</si>
  <si>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</si>
  <si>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</si>
  <si>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</si>
  <si>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</si>
  <si>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</si>
  <si>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</si>
  <si>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</si>
  <si>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</si>
  <si>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</si>
  <si>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</si>
  <si>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</si>
  <si>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</si>
  <si>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</si>
  <si>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</si>
  <si>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</si>
  <si>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</si>
  <si>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</si>
  <si>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</si>
  <si>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</si>
  <si>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</si>
  <si>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</si>
  <si>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</si>
  <si>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</si>
  <si>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</si>
  <si>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</si>
  <si>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</si>
  <si>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</si>
  <si>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</si>
  <si>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</si>
  <si>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</si>
  <si>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</si>
  <si>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</si>
  <si>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</si>
  <si>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</si>
  <si>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</si>
  <si>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</si>
  <si>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</si>
  <si>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</si>
  <si>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</si>
  <si>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</si>
  <si>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</si>
  <si>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</si>
  <si>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</si>
  <si>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</si>
  <si>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</si>
  <si>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</si>
  <si>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</si>
  <si>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</si>
  <si>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</si>
  <si>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</si>
  <si>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</si>
  <si>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</si>
  <si>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</si>
  <si>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</si>
  <si>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</si>
  <si>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</si>
  <si>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</si>
  <si>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</si>
  <si>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</si>
  <si>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</si>
  <si>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</si>
  <si>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</si>
  <si>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</si>
  <si>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</si>
  <si>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</si>
  <si>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</si>
  <si>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</si>
  <si>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</si>
  <si>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</si>
  <si>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</si>
  <si>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</si>
  <si>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</si>
  <si>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</si>
  <si>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</si>
  <si>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</si>
  <si>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</si>
  <si>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</si>
  <si>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</si>
  <si>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</si>
  <si>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</si>
  <si>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</si>
  <si>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</si>
  <si>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</si>
  <si>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</si>
  <si>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</si>
  <si>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</si>
  <si>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</si>
  <si>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</si>
  <si>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</si>
  <si>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</si>
  <si>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</si>
  <si>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</si>
  <si>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</si>
  <si>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</si>
  <si>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</si>
  <si>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</si>
  <si>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</si>
  <si>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</si>
  <si>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</si>
  <si>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</si>
  <si>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</si>
  <si>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</si>
  <si>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</si>
  <si>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</si>
  <si>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</si>
  <si>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</si>
  <si>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</si>
  <si>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</si>
  <si>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</si>
  <si>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</si>
  <si>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</si>
  <si>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</si>
  <si>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</si>
  <si>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</si>
  <si>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</si>
  <si>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</si>
  <si>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</si>
  <si>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</si>
  <si>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</si>
  <si>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北海道幌加内町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</si>
  <si>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</si>
  <si>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</si>
  <si>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</si>
  <si>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</si>
  <si>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</si>
  <si>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</si>
  <si>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</si>
  <si>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</si>
  <si>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</si>
  <si>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</si>
  <si>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</si>
  <si>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</si>
  <si>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</si>
  <si>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</si>
  <si>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</si>
  <si>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</si>
  <si>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</si>
  <si>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</si>
  <si>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</si>
  <si>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</si>
  <si>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</si>
  <si>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</si>
  <si>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</si>
  <si>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</si>
  <si>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</si>
  <si>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</si>
  <si>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</si>
  <si>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</si>
  <si>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</si>
  <si>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</si>
  <si>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</si>
  <si>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</si>
  <si>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</si>
  <si>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</si>
  <si>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</si>
  <si>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</si>
  <si>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</si>
  <si>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</si>
  <si>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</si>
  <si>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</si>
  <si>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</si>
  <si>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</si>
  <si>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</si>
  <si>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</si>
  <si>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</si>
  <si>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</si>
  <si>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</si>
  <si>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</si>
  <si>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</si>
  <si>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</si>
  <si>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</si>
  <si>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</si>
  <si>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</si>
  <si>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</si>
  <si>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</si>
  <si>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</si>
  <si>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</si>
  <si>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</si>
  <si>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</si>
  <si>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</si>
  <si>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</si>
  <si>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</si>
  <si>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</si>
  <si>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</si>
  <si>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</si>
  <si>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</si>
  <si>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</si>
  <si>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</si>
  <si>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</si>
  <si>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</si>
  <si>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</si>
  <si>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</si>
  <si>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</si>
  <si>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</si>
  <si>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</si>
  <si>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</si>
  <si>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</si>
  <si>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</si>
  <si>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</si>
  <si>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</si>
  <si>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</si>
  <si>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</si>
  <si>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</si>
  <si>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</si>
  <si>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</si>
  <si>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</si>
  <si>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</si>
  <si>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</si>
  <si>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</si>
  <si>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</si>
  <si>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</si>
  <si>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</si>
  <si>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</si>
  <si>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</si>
  <si>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</si>
  <si>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</si>
  <si>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</si>
  <si>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</si>
  <si>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</si>
  <si>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</si>
  <si>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</si>
  <si>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</si>
  <si>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</si>
  <si>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</si>
  <si>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</si>
  <si>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</si>
  <si>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</si>
  <si>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</si>
  <si>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</si>
  <si>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</si>
  <si>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</si>
  <si>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</si>
  <si>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</si>
  <si>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</si>
  <si>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</si>
  <si>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</si>
  <si>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</si>
  <si>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</si>
  <si>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</si>
  <si>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</si>
  <si>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</si>
  <si>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</si>
  <si>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</si>
  <si>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</si>
  <si>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</si>
  <si>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</si>
  <si>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</si>
  <si>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</si>
  <si>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</si>
  <si>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</si>
  <si>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</si>
  <si>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</si>
  <si>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</si>
  <si>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</si>
  <si>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</si>
  <si>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</si>
  <si>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</si>
  <si>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</si>
  <si>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</si>
  <si>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</si>
  <si>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</si>
  <si>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</si>
  <si>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</si>
  <si>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</si>
  <si>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</si>
  <si>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</si>
  <si>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</si>
  <si>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</si>
  <si>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</si>
  <si>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</si>
  <si>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</si>
  <si>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</si>
  <si>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</si>
  <si>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</si>
  <si>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</si>
  <si>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</si>
  <si>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</si>
  <si>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</si>
  <si>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</si>
  <si>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</si>
  <si>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</si>
  <si>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</si>
  <si>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</si>
  <si>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</si>
  <si>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</si>
  <si>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</si>
  <si>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</si>
  <si>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</si>
  <si>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</si>
  <si>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</si>
  <si>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</si>
  <si>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</si>
  <si>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</si>
  <si>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</si>
  <si>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</si>
  <si>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0.07</t>
  </si>
  <si>
    <t>▲ 1.80</t>
  </si>
  <si>
    <t>▲ 1.31</t>
  </si>
  <si>
    <t>一般会計</t>
  </si>
  <si>
    <t>下水道事業特別会計</t>
  </si>
  <si>
    <t>簡易水道事業特別会計</t>
  </si>
  <si>
    <t>国民健康保険特別会計</t>
  </si>
  <si>
    <t>介護保険特別会計</t>
  </si>
  <si>
    <t>後期高齢者医療特別会計</t>
  </si>
  <si>
    <t>奨学資金特別会計</t>
  </si>
  <si>
    <t>その他会計（赤字）</t>
  </si>
  <si>
    <t>その他会計（黒字）</t>
  </si>
  <si>
    <t>R01</t>
    <phoneticPr fontId="5"/>
  </si>
  <si>
    <t>R02</t>
    <phoneticPr fontId="5"/>
  </si>
  <si>
    <t>R03</t>
    <phoneticPr fontId="5"/>
  </si>
  <si>
    <t>R04</t>
    <phoneticPr fontId="5"/>
  </si>
  <si>
    <t>R05</t>
    <phoneticPr fontId="5"/>
  </si>
  <si>
    <t>公共施設整備基金</t>
    <phoneticPr fontId="5"/>
  </si>
  <si>
    <t>総合振興基金</t>
    <phoneticPr fontId="2"/>
  </si>
  <si>
    <t>ＪＲ深名線バス転換対策基金</t>
    <phoneticPr fontId="2"/>
  </si>
  <si>
    <t>夢・人・郷づくり基金</t>
    <phoneticPr fontId="2"/>
  </si>
  <si>
    <t>社会福祉基金</t>
    <phoneticPr fontId="2"/>
  </si>
  <si>
    <t>-</t>
    <phoneticPr fontId="2"/>
  </si>
  <si>
    <t>士別地方消防組合</t>
    <phoneticPr fontId="2"/>
  </si>
  <si>
    <t>上川教育研修センター</t>
    <phoneticPr fontId="2"/>
  </si>
  <si>
    <t>北海道市町村総合事務組合</t>
    <phoneticPr fontId="2"/>
  </si>
  <si>
    <t>北海道後期高齢者医療広域連合</t>
    <phoneticPr fontId="2"/>
  </si>
  <si>
    <t>ほろかない振興公社</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</si>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</sst>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F849-4DB9-A574-C24C318CD6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763146</c:v>
                </c:pt>
                <c:pt idx="1">
                  <c:v>719081</c:v>
                </c:pt>
                <c:pt idx="2">
                  <c:v>812020</c:v>
                </c:pt>
                <c:pt idx="3">
                  <c:v>465588</c:v>
                </c:pt>
                <c:pt idx="4">
                  <c:v>565617</c:v>
                </c:pt>
              </c:numCache>
            </c:numRef>
          </c:val>
          <c:smooth val="0"/>
          <c:extLst>
            <c:ext xmlns:c16="http://schemas.microsoft.com/office/drawing/2014/chart" uri="{C3380CC4-5D6E-409C-BE32-E72D297353CC}">
              <c16:uniqueId val="{00000001-F849-4DB9-A574-C24C318CD6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4.08</c:v>
                </c:pt>
                <c:pt idx="1">
                  <c:v>2.2400000000000002</c:v>
                </c:pt>
                <c:pt idx="2">
                  <c:v>3.54</c:v>
                </c:pt>
                <c:pt idx="3">
                  <c:v>3.34</c:v>
                </c:pt>
                <c:pt idx="4">
                  <c:v>2</c:v>
                </c:pt>
              </c:numCache>
            </c:numRef>
          </c:val>
          <c:extLst>
            <c:ext xmlns:c16="http://schemas.microsoft.com/office/drawing/2014/chart" uri="{C3380CC4-5D6E-409C-BE32-E72D297353CC}">
              <c16:uniqueId val="{00000000-C129-4CEB-8515-F856572180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30.68</c:v>
                </c:pt>
                <c:pt idx="1">
                  <c:v>30.58</c:v>
                </c:pt>
                <c:pt idx="2">
                  <c:v>28.71</c:v>
                </c:pt>
                <c:pt idx="3">
                  <c:v>31.07</c:v>
                </c:pt>
                <c:pt idx="4">
                  <c:v>30.89</c:v>
                </c:pt>
              </c:numCache>
            </c:numRef>
          </c:val>
          <c:extLst>
            <c:ext xmlns:c16="http://schemas.microsoft.com/office/drawing/2014/chart" uri="{C3380CC4-5D6E-409C-BE32-E72D297353CC}">
              <c16:uniqueId val="{00000001-C129-4CEB-8515-F856572180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-7.0000000000000007E-2</c:v>
                </c:pt>
                <c:pt idx="1">
                  <c:v>-1.8</c:v>
                </c:pt>
                <c:pt idx="2">
                  <c:v>1.45</c:v>
                </c:pt>
                <c:pt idx="3">
                  <c:v>1.75</c:v>
                </c:pt>
                <c:pt idx="4">
                  <c:v>-1.31</c:v>
                </c:pt>
              </c:numCache>
            </c:numRef>
          </c:val>
          <c:smooth val="0"/>
          <c:extLst>
            <c:ext xmlns:c16="http://schemas.microsoft.com/office/drawing/2014/chart" uri="{C3380CC4-5D6E-409C-BE32-E72D297353CC}">
              <c16:uniqueId val="{00000002-C129-4CEB-8515-F856572180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32-4A0B-9BC3-CDDE3CB49F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32-4A0B-9BC3-CDDE3CB49F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A32-4A0B-9BC3-CDDE3CB49FE8}"/>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A32-4A0B-9BC3-CDDE3CB49F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EA32-4A0B-9BC3-CDDE3CB49F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0.24</c:v>
                </c:pt>
                <c:pt idx="2">
                  <c:v>#N/A</c:v>
                </c:pt>
                <c:pt idx="3">
                  <c:v>0.42</c:v>
                </c:pt>
                <c:pt idx="4">
                  <c:v>#N/A</c:v>
                </c:pt>
                <c:pt idx="5">
                  <c:v>0.08</c:v>
                </c:pt>
                <c:pt idx="6">
                  <c:v>#N/A</c:v>
                </c:pt>
                <c:pt idx="7">
                  <c:v>0</c:v>
                </c:pt>
                <c:pt idx="8">
                  <c:v>#N/A</c:v>
                </c:pt>
                <c:pt idx="9">
                  <c:v>0.01</c:v>
                </c:pt>
              </c:numCache>
            </c:numRef>
          </c:val>
          <c:extLst>
            <c:ext xmlns:c16="http://schemas.microsoft.com/office/drawing/2014/chart" uri="{C3380CC4-5D6E-409C-BE32-E72D297353CC}">
              <c16:uniqueId val="{00000005-EA32-4A0B-9BC3-CDDE3CB49F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0.32</c:v>
                </c:pt>
                <c:pt idx="4">
                  <c:v>#N/A</c:v>
                </c:pt>
                <c:pt idx="5">
                  <c:v>0.01</c:v>
                </c:pt>
                <c:pt idx="6">
                  <c:v>#N/A</c:v>
                </c:pt>
                <c:pt idx="7">
                  <c:v>0.02</c:v>
                </c:pt>
                <c:pt idx="8">
                  <c:v>#N/A</c:v>
                </c:pt>
                <c:pt idx="9">
                  <c:v>0.01</c:v>
                </c:pt>
              </c:numCache>
            </c:numRef>
          </c:val>
          <c:extLst>
            <c:ext xmlns:c16="http://schemas.microsoft.com/office/drawing/2014/chart" uri="{C3380CC4-5D6E-409C-BE32-E72D297353CC}">
              <c16:uniqueId val="{00000006-EA32-4A0B-9BC3-CDDE3CB49FE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0.23</c:v>
                </c:pt>
              </c:numCache>
            </c:numRef>
          </c:val>
          <c:extLst>
            <c:ext xmlns:c16="http://schemas.microsoft.com/office/drawing/2014/chart" uri="{C3380CC4-5D6E-409C-BE32-E72D297353CC}">
              <c16:uniqueId val="{00000007-EA32-4A0B-9BC3-CDDE3CB49FE8}"/>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8-EA32-4A0B-9BC3-CDDE3CB49F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4.07</c:v>
                </c:pt>
                <c:pt idx="2">
                  <c:v>#N/A</c:v>
                </c:pt>
                <c:pt idx="3">
                  <c:v>2.23</c:v>
                </c:pt>
                <c:pt idx="4">
                  <c:v>#N/A</c:v>
                </c:pt>
                <c:pt idx="5">
                  <c:v>3.53</c:v>
                </c:pt>
                <c:pt idx="6">
                  <c:v>#N/A</c:v>
                </c:pt>
                <c:pt idx="7">
                  <c:v>3.34</c:v>
                </c:pt>
                <c:pt idx="8">
                  <c:v>#N/A</c:v>
                </c:pt>
                <c:pt idx="9">
                  <c:v>1.99</c:v>
                </c:pt>
              </c:numCache>
            </c:numRef>
          </c:val>
          <c:extLst>
            <c:ext xmlns:c16="http://schemas.microsoft.com/office/drawing/2014/chart" uri="{C3380CC4-5D6E-409C-BE32-E72D297353CC}">
              <c16:uniqueId val="{00000009-EA32-4A0B-9BC3-CDDE3CB49F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558</c:v>
                </c:pt>
                <c:pt idx="5">
                  <c:v>527</c:v>
                </c:pt>
                <c:pt idx="8">
                  <c:v>542</c:v>
                </c:pt>
                <c:pt idx="11">
                  <c:v>548</c:v>
                </c:pt>
                <c:pt idx="14">
                  <c:v>520</c:v>
                </c:pt>
              </c:numCache>
            </c:numRef>
          </c:val>
          <c:extLst>
            <c:ext xmlns:c16="http://schemas.microsoft.com/office/drawing/2014/chart" uri="{C3380CC4-5D6E-409C-BE32-E72D297353CC}">
              <c16:uniqueId val="{00000000-022D-4E57-8309-9A7A28E458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022D-4E57-8309-9A7A28E458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2-022D-4E57-8309-9A7A28E458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2D-4E57-8309-9A7A28E458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c:v>
                </c:pt>
                <c:pt idx="3">
                  <c:v>60</c:v>
                </c:pt>
                <c:pt idx="6">
                  <c:v>58</c:v>
                </c:pt>
                <c:pt idx="9">
                  <c:v>61</c:v>
                </c:pt>
                <c:pt idx="12">
                  <c:v>61</c:v>
                </c:pt>
              </c:numCache>
            </c:numRef>
          </c:val>
          <c:extLst>
            <c:ext xmlns:c16="http://schemas.microsoft.com/office/drawing/2014/chart" uri="{C3380CC4-5D6E-409C-BE32-E72D297353CC}">
              <c16:uniqueId val="{00000004-022D-4E57-8309-9A7A28E458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2D-4E57-8309-9A7A28E458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2D-4E57-8309-9A7A28E458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534</c:v>
                </c:pt>
                <c:pt idx="3">
                  <c:v>519</c:v>
                </c:pt>
                <c:pt idx="6">
                  <c:v>580</c:v>
                </c:pt>
                <c:pt idx="9">
                  <c:v>571</c:v>
                </c:pt>
                <c:pt idx="12">
                  <c:v>602</c:v>
                </c:pt>
              </c:numCache>
            </c:numRef>
          </c:val>
          <c:extLst>
            <c:ext xmlns:c16="http://schemas.microsoft.com/office/drawing/2014/chart" uri="{C3380CC4-5D6E-409C-BE32-E72D297353CC}">
              <c16:uniqueId val="{00000007-022D-4E57-8309-9A7A28E458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c:v>
                </c:pt>
                <c:pt idx="2">
                  <c:v>#N/A</c:v>
                </c:pt>
                <c:pt idx="3">
                  <c:v>#N/A</c:v>
                </c:pt>
                <c:pt idx="4">
                  <c:v>54</c:v>
                </c:pt>
                <c:pt idx="5">
                  <c:v>#N/A</c:v>
                </c:pt>
                <c:pt idx="6">
                  <c:v>#N/A</c:v>
                </c:pt>
                <c:pt idx="7">
                  <c:v>98</c:v>
                </c:pt>
                <c:pt idx="8">
                  <c:v>#N/A</c:v>
                </c:pt>
                <c:pt idx="9">
                  <c:v>#N/A</c:v>
                </c:pt>
                <c:pt idx="10">
                  <c:v>85</c:v>
                </c:pt>
                <c:pt idx="11">
                  <c:v>#N/A</c:v>
                </c:pt>
                <c:pt idx="12">
                  <c:v>#N/A</c:v>
                </c:pt>
                <c:pt idx="13">
                  <c:v>143</c:v>
                </c:pt>
                <c:pt idx="14">
                  <c:v>#N/A</c:v>
                </c:pt>
              </c:numCache>
            </c:numRef>
          </c:val>
          <c:smooth val="0"/>
          <c:extLst>
            <c:ext xmlns:c16="http://schemas.microsoft.com/office/drawing/2014/chart" uri="{C3380CC4-5D6E-409C-BE32-E72D297353CC}">
              <c16:uniqueId val="{00000008-022D-4E57-8309-9A7A28E458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4105</c:v>
                </c:pt>
                <c:pt idx="5">
                  <c:v>4039</c:v>
                </c:pt>
                <c:pt idx="8">
                  <c:v>4104</c:v>
                </c:pt>
                <c:pt idx="11">
                  <c:v>3900</c:v>
                </c:pt>
                <c:pt idx="14">
                  <c:v>3696</c:v>
                </c:pt>
              </c:numCache>
            </c:numRef>
          </c:val>
          <c:extLst>
            <c:ext xmlns:c16="http://schemas.microsoft.com/office/drawing/2014/chart" uri="{C3380CC4-5D6E-409C-BE32-E72D297353CC}">
              <c16:uniqueId val="{00000000-4967-42F8-8495-68508DF8A9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388</c:v>
                </c:pt>
                <c:pt idx="5">
                  <c:v>314</c:v>
                </c:pt>
                <c:pt idx="8">
                  <c:v>220</c:v>
                </c:pt>
                <c:pt idx="11">
                  <c:v>223</c:v>
                </c:pt>
                <c:pt idx="14">
                  <c:v>187</c:v>
                </c:pt>
              </c:numCache>
            </c:numRef>
          </c:val>
          <c:extLst>
            <c:ext xmlns:c16="http://schemas.microsoft.com/office/drawing/2014/chart" uri="{C3380CC4-5D6E-409C-BE32-E72D297353CC}">
              <c16:uniqueId val="{00000001-4967-42F8-8495-68508DF8A9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4918</c:v>
                </c:pt>
                <c:pt idx="5">
                  <c:v>4874</c:v>
                </c:pt>
                <c:pt idx="8">
                  <c:v>4987</c:v>
                </c:pt>
                <c:pt idx="11">
                  <c:v>5067</c:v>
                </c:pt>
                <c:pt idx="14">
                  <c:v>5081</c:v>
                </c:pt>
              </c:numCache>
            </c:numRef>
          </c:val>
          <c:extLst>
            <c:ext xmlns:c16="http://schemas.microsoft.com/office/drawing/2014/chart" uri="{C3380CC4-5D6E-409C-BE32-E72D297353CC}">
              <c16:uniqueId val="{00000002-4967-42F8-8495-68508DF8A9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67-42F8-8495-68508DF8A9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67-42F8-8495-68508DF8A9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67-42F8-8495-68508DF8A9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775</c:v>
                </c:pt>
                <c:pt idx="3">
                  <c:v>777</c:v>
                </c:pt>
                <c:pt idx="6">
                  <c:v>793</c:v>
                </c:pt>
                <c:pt idx="9">
                  <c:v>803</c:v>
                </c:pt>
                <c:pt idx="12">
                  <c:v>828</c:v>
                </c:pt>
              </c:numCache>
            </c:numRef>
          </c:val>
          <c:extLst>
            <c:ext xmlns:c16="http://schemas.microsoft.com/office/drawing/2014/chart" uri="{C3380CC4-5D6E-409C-BE32-E72D297353CC}">
              <c16:uniqueId val="{00000006-4967-42F8-8495-68508DF8A9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967-42F8-8495-68508DF8A9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485</c:v>
                </c:pt>
                <c:pt idx="3">
                  <c:v>473</c:v>
                </c:pt>
                <c:pt idx="6">
                  <c:v>437</c:v>
                </c:pt>
                <c:pt idx="9">
                  <c:v>412</c:v>
                </c:pt>
                <c:pt idx="12">
                  <c:v>363</c:v>
                </c:pt>
              </c:numCache>
            </c:numRef>
          </c:val>
          <c:extLst>
            <c:ext xmlns:c16="http://schemas.microsoft.com/office/drawing/2014/chart" uri="{C3380CC4-5D6E-409C-BE32-E72D297353CC}">
              <c16:uniqueId val="{00000008-4967-42F8-8495-68508DF8A9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83</c:v>
                </c:pt>
                <c:pt idx="9">
                  <c:v>78</c:v>
                </c:pt>
                <c:pt idx="12">
                  <c:v>21</c:v>
                </c:pt>
              </c:numCache>
            </c:numRef>
          </c:val>
          <c:extLst>
            <c:ext xmlns:c16="http://schemas.microsoft.com/office/drawing/2014/chart" uri="{C3380CC4-5D6E-409C-BE32-E72D297353CC}">
              <c16:uniqueId val="{00000009-4967-42F8-8495-68508DF8A9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4748</c:v>
                </c:pt>
                <c:pt idx="3">
                  <c:v>4786</c:v>
                </c:pt>
                <c:pt idx="6">
                  <c:v>5073</c:v>
                </c:pt>
                <c:pt idx="9">
                  <c:v>4863</c:v>
                </c:pt>
                <c:pt idx="12">
                  <c:v>4606</c:v>
                </c:pt>
              </c:numCache>
            </c:numRef>
          </c:val>
          <c:extLst>
            <c:ext xmlns:c16="http://schemas.microsoft.com/office/drawing/2014/chart" uri="{C3380CC4-5D6E-409C-BE32-E72D297353CC}">
              <c16:uniqueId val="{0000000A-4967-42F8-8495-68508DF8A9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67-42F8-8495-68508DF8A9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735</c:v>
                </c:pt>
                <c:pt idx="1">
                  <c:v>786</c:v>
                </c:pt>
                <c:pt idx="2">
                  <c:v>786</c:v>
                </c:pt>
              </c:numCache>
            </c:numRef>
          </c:val>
          <c:extLst>
            <c:ext xmlns:c16="http://schemas.microsoft.com/office/drawing/2014/chart" uri="{C3380CC4-5D6E-409C-BE32-E72D297353CC}">
              <c16:uniqueId val="{00000000-EC2C-4A10-9DF7-A3AECE8B4C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1009</c:v>
                </c:pt>
                <c:pt idx="1">
                  <c:v>1009</c:v>
                </c:pt>
                <c:pt idx="2">
                  <c:v>1009</c:v>
                </c:pt>
              </c:numCache>
            </c:numRef>
          </c:val>
          <c:extLst>
            <c:ext xmlns:c16="http://schemas.microsoft.com/office/drawing/2014/chart" uri="{C3380CC4-5D6E-409C-BE32-E72D297353CC}">
              <c16:uniqueId val="{00000001-EC2C-4A10-9DF7-A3AECE8B4C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2959</c:v>
                </c:pt>
                <c:pt idx="1">
                  <c:v>3044</c:v>
                </c:pt>
                <c:pt idx="2">
                  <c:v>3012</c:v>
                </c:pt>
              </c:numCache>
            </c:numRef>
          </c:val>
          <c:extLst>
            <c:ext xmlns:c16="http://schemas.microsoft.com/office/drawing/2014/chart" uri="{C3380CC4-5D6E-409C-BE32-E72D297353CC}">
              <c16:uniqueId val="{00000002-EC2C-4A10-9DF7-A3AECE8B4C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
1,252
767.04
4,411,707
4,351,593
50,874
2,544,362
4,606,290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自然減や転出による人口減少や基幹産業である農業収入の減少、また地理的条件により商工業の購買力が町外流出していることに加え、自主財源である町税が伸び悩んでいることが財政力指数低迷の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今後においても、事務事業の効率化、見直しにより引き続き財政健全化に努める。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全国平均や北海道平均を下回っているものの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昨年度と比較すると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はしている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。原因としては、近年の物価高騰による需用費の拡大や金利上昇による利子償還によるものとなっている。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においても公共施設の建設・改修に伴う公債費（義務的経費）の増大が懸念されることから、新規事業の選定においては、必要性、緊急性は勿論のこと、後年度の財政負担も想定する。また公共施設の集約化や利用頻度による必要性などを再検討し、除却を計画的に進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、また地方債の積極的な借換を検討し、利子の抑制を図り、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64</xdr:row>
      <xdr:rowOff>160020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443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95673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4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113242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68473"/>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113242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3282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62442</xdr:rowOff>
    </xdr:from>
    <xdr:to>
      <xdr:col>11</xdr:col>
      <xdr:colOff>82550</xdr:colOff>
      <xdr:row>65</xdr:row>
      <xdr:rowOff>164042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148819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最低賃金の上昇や物価高騰による物件費の上昇等の影響から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すると増加している。また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本町は行政区域が南北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広範囲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に及んでおり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公共施設も多いことから維持補修費が増加しており、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今後も適切な定員管理や物件費の抑制に努め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、公共施設は計画的な除却を実施する。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88094</xdr:rowOff>
    </xdr:from>
    <xdr:to>
      <xdr:col>23</xdr:col>
      <xdr:colOff>133350</xdr:colOff>
      <xdr:row>87</xdr:row>
      <xdr:rowOff>12443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32794"/>
          <a:ext cx="8382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46890</xdr:rowOff>
    </xdr:from>
    <xdr:to>
      <xdr:col>19</xdr:col>
      <xdr:colOff>133350</xdr:colOff>
      <xdr:row>86</xdr:row>
      <xdr:rowOff>88094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91590"/>
          <a:ext cx="889000" cy="4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163857</xdr:rowOff>
    </xdr:from>
    <xdr:to>
      <xdr:col>15</xdr:col>
      <xdr:colOff>82550</xdr:colOff>
      <xdr:row>86</xdr:row>
      <xdr:rowOff>46890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73710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82397</xdr:rowOff>
    </xdr:from>
    <xdr:to>
      <xdr:col>11</xdr:col>
      <xdr:colOff>31750</xdr:colOff>
      <xdr:row>85</xdr:row>
      <xdr:rowOff>163857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655647"/>
          <a:ext cx="889000" cy="8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133093</xdr:rowOff>
    </xdr:from>
    <xdr:to>
      <xdr:col>23</xdr:col>
      <xdr:colOff>184150</xdr:colOff>
      <xdr:row>87</xdr:row>
      <xdr:rowOff>63243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105170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37294</xdr:rowOff>
    </xdr:from>
    <xdr:to>
      <xdr:col>19</xdr:col>
      <xdr:colOff>184150</xdr:colOff>
      <xdr:row>86</xdr:row>
      <xdr:rowOff>138894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123671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6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167540</xdr:rowOff>
    </xdr:from>
    <xdr:to>
      <xdr:col>15</xdr:col>
      <xdr:colOff>133350</xdr:colOff>
      <xdr:row>86</xdr:row>
      <xdr:rowOff>97690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82467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2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113057</xdr:rowOff>
    </xdr:from>
    <xdr:to>
      <xdr:col>11</xdr:col>
      <xdr:colOff>82550</xdr:colOff>
      <xdr:row>86</xdr:row>
      <xdr:rowOff>43207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27984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77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31597</xdr:rowOff>
    </xdr:from>
    <xdr:to>
      <xdr:col>7</xdr:col>
      <xdr:colOff>31750</xdr:colOff>
      <xdr:row>85</xdr:row>
      <xdr:rowOff>133197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6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117974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9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職員の年齢構成に伴い指数が変動するため、職員数の少ない小規模自治体においては、隔年ごとに指数が大きく変動する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、今年度においては昨年度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より増加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今後も、国の給与制度を考慮するとともに、本町の財政状況とも照らし合わせ、適正な職員給与水準の維持に努める。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44768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2472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8573</xdr:rowOff>
    </xdr:from>
    <xdr:to>
      <xdr:col>77</xdr:col>
      <xdr:colOff>44450</xdr:colOff>
      <xdr:row>87</xdr:row>
      <xdr:rowOff>20638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247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20638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6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20638</xdr:rowOff>
    </xdr:from>
    <xdr:to>
      <xdr:col>68</xdr:col>
      <xdr:colOff>152400</xdr:colOff>
      <xdr:row>88</xdr:row>
      <xdr:rowOff>18098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3678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141288</xdr:rowOff>
    </xdr:from>
    <xdr:to>
      <xdr:col>73</xdr:col>
      <xdr:colOff>44450</xdr:colOff>
      <xdr:row>87</xdr:row>
      <xdr:rowOff>71438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81615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138748</xdr:rowOff>
    </xdr:from>
    <xdr:to>
      <xdr:col>64</xdr:col>
      <xdr:colOff>152400</xdr:colOff>
      <xdr:row>88</xdr:row>
      <xdr:rowOff>68898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53675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4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においては、任意で定員適正化計画を作成し、業務の兼務発令や退職職員不補充など、職員数の適正化に努めているが、行政区域が広範囲であることや、町立幌加内高等学校を開設している特殊性が類似団体を上回る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今後も計画的な定員管理の適正化に努める。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124555</xdr:rowOff>
    </xdr:from>
    <xdr:to>
      <xdr:col>81</xdr:col>
      <xdr:colOff>44450</xdr:colOff>
      <xdr:row>63</xdr:row>
      <xdr:rowOff>126667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25905"/>
          <a:ext cx="8382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124555</xdr:rowOff>
    </xdr:from>
    <xdr:to>
      <xdr:col>77</xdr:col>
      <xdr:colOff>44450</xdr:colOff>
      <xdr:row>64</xdr:row>
      <xdr:rowOff>19765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925905"/>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136319</xdr:rowOff>
    </xdr:from>
    <xdr:to>
      <xdr:col>72</xdr:col>
      <xdr:colOff>203200</xdr:colOff>
      <xdr:row>64</xdr:row>
      <xdr:rowOff>19765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37669"/>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100425</xdr:rowOff>
    </xdr:from>
    <xdr:to>
      <xdr:col>68</xdr:col>
      <xdr:colOff>152400</xdr:colOff>
      <xdr:row>63</xdr:row>
      <xdr:rowOff>136319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01775"/>
          <a:ext cx="889000" cy="3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75867</xdr:rowOff>
    </xdr:from>
    <xdr:to>
      <xdr:col>81</xdr:col>
      <xdr:colOff>95250</xdr:colOff>
      <xdr:row>64</xdr:row>
      <xdr:rowOff>6017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47944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4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73755</xdr:rowOff>
    </xdr:from>
    <xdr:to>
      <xdr:col>77</xdr:col>
      <xdr:colOff>95250</xdr:colOff>
      <xdr:row>64</xdr:row>
      <xdr:rowOff>3905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160132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140415</xdr:rowOff>
    </xdr:from>
    <xdr:to>
      <xdr:col>73</xdr:col>
      <xdr:colOff>44450</xdr:colOff>
      <xdr:row>64</xdr:row>
      <xdr:rowOff>70565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4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55342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85519</xdr:rowOff>
    </xdr:from>
    <xdr:to>
      <xdr:col>68</xdr:col>
      <xdr:colOff>203200</xdr:colOff>
      <xdr:row>64</xdr:row>
      <xdr:rowOff>15669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49625</xdr:rowOff>
    </xdr:from>
    <xdr:to>
      <xdr:col>64</xdr:col>
      <xdr:colOff>152400</xdr:colOff>
      <xdr:row>63</xdr:row>
      <xdr:rowOff>151225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136002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7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億円の縁故債の繰り上げ償還を実施したことにより、普通交付税算定に用いる公債費算入額と当該年度に支払う公債費償還額の差額の関係から比率が抑えられてきた。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今後は、公共施設の建設・改修に伴う、公債費負担の増が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確実となっているが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、類似団体平均を上回ることが無いよう、より一層財政健全化に努める。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151130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9652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38523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8482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65194</xdr:rowOff>
    </xdr:from>
    <xdr:to>
      <xdr:col>72</xdr:col>
      <xdr:colOff>203200</xdr:colOff>
      <xdr:row>39</xdr:row>
      <xdr:rowOff>161713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5174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65194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6632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早期から財政健全化のため、縁故債の繰り上げ償還や財政調整基金・減債基金を中心とした基金への積み立て、建設事業費や地方債の発行抑制に取り組んだことにより「将来負担比率なし」となっている。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
1,252
767.04
4,411,707
4,351,593
50,874
2,544,362
4,606,290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任意の定員適正化計画を策定し、退職職員不補充など、人件費の抑制に努めている。今後においては、関係団体と協議のうえ、職員給与の独自削減や職員採用の抑制などを図り、人件費に準ずる費用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949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物件費に係る経常収支比率は、公共施設修繕に係る経費増のほか、住民窓口対応に係るシステム導入や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防災告知端末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関連業務委託料などが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原因となり、今年度は類似団体内平均値を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今後は、公共施設の維持管理方法の見直しや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計画的な除却、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システム関連経費等のコスト縮減に努める。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90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74422</xdr:rowOff>
    </xdr:from>
    <xdr:to>
      <xdr:col>78</xdr:col>
      <xdr:colOff>69850</xdr:colOff>
      <xdr:row>17</xdr:row>
      <xdr:rowOff>78994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89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23622</xdr:rowOff>
    </xdr:from>
    <xdr:to>
      <xdr:col>78</xdr:col>
      <xdr:colOff>120650</xdr:colOff>
      <xdr:row>17</xdr:row>
      <xdr:rowOff>125222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扶助費に係る経常収支比率は、類似団体を下回っている。今後においても、各種制度に基づいた審査を行い、健全な運営に努める。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328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％上回っている。本町は行政区域が南北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り、なおかつ豪雪地帯であることから、とりわけ除雪に係る維持補修費が他団体と比べると高い傾向になっている。今後は維持補修経費の圧縮はもとより、各別会計の繰出金が増加しないように、独立採算を原則に健全な事業経営の確立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109855</xdr:rowOff>
    </xdr:from>
    <xdr:to>
      <xdr:col>82</xdr:col>
      <xdr:colOff>107950</xdr:colOff>
      <xdr:row>59</xdr:row>
      <xdr:rowOff>6985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05395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109855</xdr:rowOff>
    </xdr:from>
    <xdr:to>
      <xdr:col>78</xdr:col>
      <xdr:colOff>69850</xdr:colOff>
      <xdr:row>58</xdr:row>
      <xdr:rowOff>167005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0539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167005</xdr:rowOff>
    </xdr:from>
    <xdr:to>
      <xdr:col>73</xdr:col>
      <xdr:colOff>180975</xdr:colOff>
      <xdr:row>59</xdr:row>
      <xdr:rowOff>64135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11110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29845</xdr:rowOff>
    </xdr:from>
    <xdr:to>
      <xdr:col>69</xdr:col>
      <xdr:colOff>92075</xdr:colOff>
      <xdr:row>59</xdr:row>
      <xdr:rowOff>64135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453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127635</xdr:rowOff>
    </xdr:from>
    <xdr:to>
      <xdr:col>82</xdr:col>
      <xdr:colOff>158750</xdr:colOff>
      <xdr:row>59</xdr:row>
      <xdr:rowOff>57785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99712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59055</xdr:rowOff>
    </xdr:from>
    <xdr:to>
      <xdr:col>78</xdr:col>
      <xdr:colOff>120650</xdr:colOff>
      <xdr:row>58</xdr:row>
      <xdr:rowOff>160655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116205</xdr:rowOff>
    </xdr:from>
    <xdr:to>
      <xdr:col>74</xdr:col>
      <xdr:colOff>31750</xdr:colOff>
      <xdr:row>59</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31132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xdr:rowOff>
    </xdr:from>
    <xdr:to>
      <xdr:col>69</xdr:col>
      <xdr:colOff>142875</xdr:colOff>
      <xdr:row>59</xdr:row>
      <xdr:rowOff>114935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99712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150495</xdr:rowOff>
    </xdr:from>
    <xdr:to>
      <xdr:col>65</xdr:col>
      <xdr:colOff>53975</xdr:colOff>
      <xdr:row>59</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65422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ほぼ横ばい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が、指定管理制度事業者に対する運営補助金や各種住民ニーズ対応に伴う補助事業の拡充等を行っている。今後も類似団体平均を上回ることの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無い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町単独補助事業については、必要性の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有無について、疑問視される事業もあり、効果検証を適切及び早急に実施し、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94996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89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公債費に係る経常収支比率は、類似団体を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大型事業に係る元金償還が開始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公共施設の新築や改築等が予定されており、公債費の増大が予想されることから、今まで以上に事業の必要性、緊急性を勘案し、新規地方債の発行抑制、有利な地方債の活用など、公債費負担縮減に努める。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81280</xdr:rowOff>
    </xdr:from>
    <xdr:to>
      <xdr:col>24</xdr:col>
      <xdr:colOff>25400</xdr:colOff>
      <xdr:row>77</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829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88900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82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88900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41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66039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41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86377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30480</xdr:rowOff>
    </xdr:from>
    <xdr:to>
      <xdr:col>20</xdr:col>
      <xdr:colOff>38100</xdr:colOff>
      <xdr:row>77</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116857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38100</xdr:rowOff>
    </xdr:from>
    <xdr:to>
      <xdr:col>15</xdr:col>
      <xdr:colOff>149225</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124477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今年度においては、人件費・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維持管理経費の増等により数値が増加している。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今後においても継続して、行財政改革を推進し、各種経費の削減に取り組み、財政健全化に努める。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123189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96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78</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4962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138430</xdr:rowOff>
    </xdr:from>
    <xdr:to>
      <xdr:col>73</xdr:col>
      <xdr:colOff>180975</xdr:colOff>
      <xdr:row>80</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51153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50800</xdr:rowOff>
    </xdr:from>
    <xdr:to>
      <xdr:col>69</xdr:col>
      <xdr:colOff>92075</xdr:colOff>
      <xdr:row>80</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5953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72389</xdr:rowOff>
    </xdr:from>
    <xdr:to>
      <xdr:col>82</xdr:col>
      <xdr:colOff>158750</xdr:colOff>
      <xdr:row>79</xdr:row>
      <xdr:rowOff>2539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88916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0</xdr:rowOff>
    </xdr:from>
    <xdr:to>
      <xdr:col>65</xdr:col>
      <xdr:colOff>53975</xdr:colOff>
      <xdr:row>79</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86377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70037</xdr:rowOff>
    </xdr:from>
    <xdr:to>
      <xdr:col>29</xdr:col>
      <xdr:colOff>127000</xdr:colOff>
      <xdr:row>13</xdr:row>
      <xdr:rowOff>71425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2346512"/>
          <a:ext cx="647700" cy="1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70037</xdr:rowOff>
    </xdr:from>
    <xdr:to>
      <xdr:col>26</xdr:col>
      <xdr:colOff>50800</xdr:colOff>
      <xdr:row>13</xdr:row>
      <xdr:rowOff>75731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46512"/>
          <a:ext cx="698500" cy="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75731</xdr:rowOff>
    </xdr:from>
    <xdr:to>
      <xdr:col>22</xdr:col>
      <xdr:colOff>114300</xdr:colOff>
      <xdr:row>13</xdr:row>
      <xdr:rowOff>84309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352206"/>
          <a:ext cx="698500" cy="8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84309</xdr:rowOff>
    </xdr:from>
    <xdr:to>
      <xdr:col>18</xdr:col>
      <xdr:colOff>177800</xdr:colOff>
      <xdr:row>14</xdr:row>
      <xdr:rowOff>48304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360784"/>
          <a:ext cx="698500" cy="13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20625</xdr:rowOff>
    </xdr:from>
    <xdr:to>
      <xdr:col>29</xdr:col>
      <xdr:colOff>177800</xdr:colOff>
      <xdr:row>13</xdr:row>
      <xdr:rowOff>122225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29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37152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19237</xdr:rowOff>
    </xdr:from>
    <xdr:to>
      <xdr:col>26</xdr:col>
      <xdr:colOff>101600</xdr:colOff>
      <xdr:row>13</xdr:row>
      <xdr:rowOff>120837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9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131014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6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24931</xdr:rowOff>
    </xdr:from>
    <xdr:to>
      <xdr:col>22</xdr:col>
      <xdr:colOff>165100</xdr:colOff>
      <xdr:row>13</xdr:row>
      <xdr:rowOff>126531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30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136708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07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33509</xdr:rowOff>
    </xdr:from>
    <xdr:to>
      <xdr:col>19</xdr:col>
      <xdr:colOff>38100</xdr:colOff>
      <xdr:row>13</xdr:row>
      <xdr:rowOff>135109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0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145286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0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168954</xdr:rowOff>
    </xdr:from>
    <xdr:to>
      <xdr:col>15</xdr:col>
      <xdr:colOff>101600</xdr:colOff>
      <xdr:row>14</xdr:row>
      <xdr:rowOff>99104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44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109281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21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231982</xdr:rowOff>
    </xdr:from>
    <xdr:to>
      <xdr:col>29</xdr:col>
      <xdr:colOff>127000</xdr:colOff>
      <xdr:row>35</xdr:row>
      <xdr:rowOff>111775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499432"/>
          <a:ext cx="647700" cy="22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74143</xdr:rowOff>
    </xdr:from>
    <xdr:to>
      <xdr:col>26</xdr:col>
      <xdr:colOff>50800</xdr:colOff>
      <xdr:row>35</xdr:row>
      <xdr:rowOff>111775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84493"/>
          <a:ext cx="698500" cy="37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74143</xdr:rowOff>
    </xdr:from>
    <xdr:to>
      <xdr:col>22</xdr:col>
      <xdr:colOff>114300</xdr:colOff>
      <xdr:row>35</xdr:row>
      <xdr:rowOff>230857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84493"/>
          <a:ext cx="698500" cy="15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230857</xdr:rowOff>
    </xdr:from>
    <xdr:to>
      <xdr:col>18</xdr:col>
      <xdr:colOff>177800</xdr:colOff>
      <xdr:row>35</xdr:row>
      <xdr:rowOff>265335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41207"/>
          <a:ext cx="698500" cy="3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181182</xdr:rowOff>
    </xdr:from>
    <xdr:to>
      <xdr:col>29</xdr:col>
      <xdr:colOff>177800</xdr:colOff>
      <xdr:row>34</xdr:row>
      <xdr:rowOff>282783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4863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26259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60975</xdr:rowOff>
    </xdr:from>
    <xdr:to>
      <xdr:col>26</xdr:col>
      <xdr:colOff>101600</xdr:colOff>
      <xdr:row>35</xdr:row>
      <xdr:rowOff>162575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1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172752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40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23343</xdr:rowOff>
    </xdr:from>
    <xdr:to>
      <xdr:col>22</xdr:col>
      <xdr:colOff>165100</xdr:colOff>
      <xdr:row>35</xdr:row>
      <xdr:rowOff>124943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135120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180057</xdr:rowOff>
    </xdr:from>
    <xdr:to>
      <xdr:col>19</xdr:col>
      <xdr:colOff>38100</xdr:colOff>
      <xdr:row>35</xdr:row>
      <xdr:rowOff>281657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90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266434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7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214535</xdr:rowOff>
    </xdr:from>
    <xdr:to>
      <xdr:col>15</xdr:col>
      <xdr:colOff>101600</xdr:colOff>
      <xdr:row>35</xdr:row>
      <xdr:rowOff>316135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300912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
1,252
767.04
4,411,707
4,351,593
50,874
2,544,362
4,606,290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62062</xdr:rowOff>
    </xdr:from>
    <xdr:to>
      <xdr:col>24</xdr:col>
      <xdr:colOff>63500</xdr:colOff>
      <xdr:row>33</xdr:row>
      <xdr:rowOff>105698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719912"/>
          <a:ext cx="838200" cy="4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62062</xdr:rowOff>
    </xdr:from>
    <xdr:to>
      <xdr:col>19</xdr:col>
      <xdr:colOff>177800</xdr:colOff>
      <xdr:row>33</xdr:row>
      <xdr:rowOff>76315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719912"/>
          <a:ext cx="889000" cy="1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76315</xdr:rowOff>
    </xdr:from>
    <xdr:to>
      <xdr:col>15</xdr:col>
      <xdr:colOff>50800</xdr:colOff>
      <xdr:row>33</xdr:row>
      <xdr:rowOff>76980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734165"/>
          <a:ext cx="8890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76980</xdr:rowOff>
    </xdr:from>
    <xdr:to>
      <xdr:col>10</xdr:col>
      <xdr:colOff>114300</xdr:colOff>
      <xdr:row>34</xdr:row>
      <xdr:rowOff>120844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734830"/>
          <a:ext cx="889000" cy="21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54898</xdr:rowOff>
    </xdr:from>
    <xdr:to>
      <xdr:col>24</xdr:col>
      <xdr:colOff>114300</xdr:colOff>
      <xdr:row>33</xdr:row>
      <xdr:rowOff>156498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7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77775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6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11262</xdr:rowOff>
    </xdr:from>
    <xdr:to>
      <xdr:col>20</xdr:col>
      <xdr:colOff>38100</xdr:colOff>
      <xdr:row>33</xdr:row>
      <xdr:rowOff>112862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6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129389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44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25515</xdr:rowOff>
    </xdr:from>
    <xdr:to>
      <xdr:col>15</xdr:col>
      <xdr:colOff>101600</xdr:colOff>
      <xdr:row>33</xdr:row>
      <xdr:rowOff>127115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6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143642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45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26180</xdr:rowOff>
    </xdr:from>
    <xdr:to>
      <xdr:col>10</xdr:col>
      <xdr:colOff>165100</xdr:colOff>
      <xdr:row>33</xdr:row>
      <xdr:rowOff>127780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68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144307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45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70044</xdr:rowOff>
    </xdr:from>
    <xdr:to>
      <xdr:col>6</xdr:col>
      <xdr:colOff>38100</xdr:colOff>
      <xdr:row>35</xdr:row>
      <xdr:rowOff>194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8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16721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6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52425</xdr:rowOff>
    </xdr:from>
    <xdr:to>
      <xdr:col>24</xdr:col>
      <xdr:colOff>63500</xdr:colOff>
      <xdr:row>55</xdr:row>
      <xdr:rowOff>22955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10725"/>
          <a:ext cx="838200" cy="1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22955</xdr:rowOff>
    </xdr:from>
    <xdr:to>
      <xdr:col>19</xdr:col>
      <xdr:colOff>177800</xdr:colOff>
      <xdr:row>55</xdr:row>
      <xdr:rowOff>61030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52705"/>
          <a:ext cx="8890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61030</xdr:rowOff>
    </xdr:from>
    <xdr:to>
      <xdr:col>15</xdr:col>
      <xdr:colOff>50800</xdr:colOff>
      <xdr:row>55</xdr:row>
      <xdr:rowOff>145097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0780"/>
          <a:ext cx="889000" cy="8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84403</xdr:rowOff>
    </xdr:from>
    <xdr:to>
      <xdr:col>10</xdr:col>
      <xdr:colOff>114300</xdr:colOff>
      <xdr:row>55</xdr:row>
      <xdr:rowOff>145097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14153"/>
          <a:ext cx="889000" cy="6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1625</xdr:rowOff>
    </xdr:from>
    <xdr:to>
      <xdr:col>24</xdr:col>
      <xdr:colOff>114300</xdr:colOff>
      <xdr:row>54</xdr:row>
      <xdr:rowOff>103225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24502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11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143605</xdr:rowOff>
    </xdr:from>
    <xdr:to>
      <xdr:col>20</xdr:col>
      <xdr:colOff>38100</xdr:colOff>
      <xdr:row>55</xdr:row>
      <xdr:rowOff>73755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90282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7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10230</xdr:rowOff>
    </xdr:from>
    <xdr:to>
      <xdr:col>15</xdr:col>
      <xdr:colOff>101600</xdr:colOff>
      <xdr:row>55</xdr:row>
      <xdr:rowOff>111830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128357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94297</xdr:rowOff>
    </xdr:from>
    <xdr:to>
      <xdr:col>10</xdr:col>
      <xdr:colOff>165100</xdr:colOff>
      <xdr:row>56</xdr:row>
      <xdr:rowOff>24447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2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40974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9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33603</xdr:rowOff>
    </xdr:from>
    <xdr:to>
      <xdr:col>6</xdr:col>
      <xdr:colOff>38100</xdr:colOff>
      <xdr:row>55</xdr:row>
      <xdr:rowOff>135203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6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151730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3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91539</xdr:rowOff>
    </xdr:from>
    <xdr:to>
      <xdr:col>24</xdr:col>
      <xdr:colOff>63500</xdr:colOff>
      <xdr:row>72</xdr:row>
      <xdr:rowOff>159282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435939"/>
          <a:ext cx="8382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159282</xdr:rowOff>
    </xdr:from>
    <xdr:to>
      <xdr:col>19</xdr:col>
      <xdr:colOff>177800</xdr:colOff>
      <xdr:row>73</xdr:row>
      <xdr:rowOff>71646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503682"/>
          <a:ext cx="889000" cy="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71646</xdr:rowOff>
    </xdr:from>
    <xdr:to>
      <xdr:col>15</xdr:col>
      <xdr:colOff>50800</xdr:colOff>
      <xdr:row>73</xdr:row>
      <xdr:rowOff>73099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587496"/>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73099</xdr:rowOff>
    </xdr:from>
    <xdr:to>
      <xdr:col>10</xdr:col>
      <xdr:colOff>114300</xdr:colOff>
      <xdr:row>74</xdr:row>
      <xdr:rowOff>53216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588949"/>
          <a:ext cx="889000" cy="15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40739</xdr:rowOff>
    </xdr:from>
    <xdr:to>
      <xdr:col>24</xdr:col>
      <xdr:colOff>114300</xdr:colOff>
      <xdr:row>72</xdr:row>
      <xdr:rowOff>142339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3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165216</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33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108482</xdr:rowOff>
    </xdr:from>
    <xdr:to>
      <xdr:col>20</xdr:col>
      <xdr:colOff>38100</xdr:colOff>
      <xdr:row>73</xdr:row>
      <xdr:rowOff>38632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4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55159</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22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20846</xdr:rowOff>
    </xdr:from>
    <xdr:to>
      <xdr:col>15</xdr:col>
      <xdr:colOff>101600</xdr:colOff>
      <xdr:row>73</xdr:row>
      <xdr:rowOff>122446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138973</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31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22299</xdr:rowOff>
    </xdr:from>
    <xdr:to>
      <xdr:col>10</xdr:col>
      <xdr:colOff>165100</xdr:colOff>
      <xdr:row>73</xdr:row>
      <xdr:rowOff>123899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53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140426</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31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2416</xdr:rowOff>
    </xdr:from>
    <xdr:to>
      <xdr:col>6</xdr:col>
      <xdr:colOff>38100</xdr:colOff>
      <xdr:row>74</xdr:row>
      <xdr:rowOff>104016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6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120543</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30795" y="1246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101166</xdr:rowOff>
    </xdr:from>
    <xdr:to>
      <xdr:col>24</xdr:col>
      <xdr:colOff>63500</xdr:colOff>
      <xdr:row>94</xdr:row>
      <xdr:rowOff>147861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17466"/>
          <a:ext cx="8382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66869</xdr:rowOff>
    </xdr:from>
    <xdr:to>
      <xdr:col>19</xdr:col>
      <xdr:colOff>177800</xdr:colOff>
      <xdr:row>94</xdr:row>
      <xdr:rowOff>101166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83169"/>
          <a:ext cx="8890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66869</xdr:rowOff>
    </xdr:from>
    <xdr:to>
      <xdr:col>15</xdr:col>
      <xdr:colOff>50800</xdr:colOff>
      <xdr:row>95</xdr:row>
      <xdr:rowOff>96061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83169"/>
          <a:ext cx="889000" cy="20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78169</xdr:rowOff>
    </xdr:from>
    <xdr:to>
      <xdr:col>10</xdr:col>
      <xdr:colOff>114300</xdr:colOff>
      <xdr:row>95</xdr:row>
      <xdr:rowOff>96061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365919"/>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97061</xdr:rowOff>
    </xdr:from>
    <xdr:to>
      <xdr:col>24</xdr:col>
      <xdr:colOff>114300</xdr:colOff>
      <xdr:row>95</xdr:row>
      <xdr:rowOff>27211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119938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50366</xdr:rowOff>
    </xdr:from>
    <xdr:to>
      <xdr:col>20</xdr:col>
      <xdr:colOff>38100</xdr:colOff>
      <xdr:row>94</xdr:row>
      <xdr:rowOff>151966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6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168493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4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16069</xdr:rowOff>
    </xdr:from>
    <xdr:to>
      <xdr:col>15</xdr:col>
      <xdr:colOff>101600</xdr:colOff>
      <xdr:row>94</xdr:row>
      <xdr:rowOff>117669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3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134196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0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45261</xdr:rowOff>
    </xdr:from>
    <xdr:to>
      <xdr:col>10</xdr:col>
      <xdr:colOff>165100</xdr:colOff>
      <xdr:row>95</xdr:row>
      <xdr:rowOff>146861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163388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0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27369</xdr:rowOff>
    </xdr:from>
    <xdr:to>
      <xdr:col>6</xdr:col>
      <xdr:colOff>38100</xdr:colOff>
      <xdr:row>95</xdr:row>
      <xdr:rowOff>128969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145496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0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147465</xdr:rowOff>
    </xdr:from>
    <xdr:to>
      <xdr:col>55</xdr:col>
      <xdr:colOff>0</xdr:colOff>
      <xdr:row>32</xdr:row>
      <xdr:rowOff>132362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462415"/>
          <a:ext cx="838200" cy="15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132362</xdr:rowOff>
    </xdr:from>
    <xdr:to>
      <xdr:col>50</xdr:col>
      <xdr:colOff>114300</xdr:colOff>
      <xdr:row>32</xdr:row>
      <xdr:rowOff>150635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618762"/>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38964</xdr:rowOff>
    </xdr:from>
    <xdr:to>
      <xdr:col>45</xdr:col>
      <xdr:colOff>177800</xdr:colOff>
      <xdr:row>32</xdr:row>
      <xdr:rowOff>150635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53914"/>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38964</xdr:rowOff>
    </xdr:from>
    <xdr:to>
      <xdr:col>41</xdr:col>
      <xdr:colOff>50800</xdr:colOff>
      <xdr:row>33</xdr:row>
      <xdr:rowOff>73173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53914"/>
          <a:ext cx="889000" cy="37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96665</xdr:rowOff>
    </xdr:from>
    <xdr:to>
      <xdr:col>55</xdr:col>
      <xdr:colOff>50800</xdr:colOff>
      <xdr:row>32</xdr:row>
      <xdr:rowOff>26815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4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49692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36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81562</xdr:rowOff>
    </xdr:from>
    <xdr:to>
      <xdr:col>50</xdr:col>
      <xdr:colOff>165100</xdr:colOff>
      <xdr:row>33</xdr:row>
      <xdr:rowOff>11712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5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28239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34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99835</xdr:rowOff>
    </xdr:from>
    <xdr:to>
      <xdr:col>46</xdr:col>
      <xdr:colOff>38100</xdr:colOff>
      <xdr:row>33</xdr:row>
      <xdr:rowOff>29985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58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46512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36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159614</xdr:rowOff>
    </xdr:from>
    <xdr:to>
      <xdr:col>41</xdr:col>
      <xdr:colOff>101600</xdr:colOff>
      <xdr:row>31</xdr:row>
      <xdr:rowOff>89764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3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106291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7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22373</xdr:rowOff>
    </xdr:from>
    <xdr:to>
      <xdr:col>36</xdr:col>
      <xdr:colOff>165100</xdr:colOff>
      <xdr:row>33</xdr:row>
      <xdr:rowOff>123973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6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140500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45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127800</xdr:rowOff>
    </xdr:from>
    <xdr:to>
      <xdr:col>55</xdr:col>
      <xdr:colOff>0</xdr:colOff>
      <xdr:row>57</xdr:row>
      <xdr:rowOff>32572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29000"/>
          <a:ext cx="838200" cy="7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111491</xdr:rowOff>
    </xdr:from>
    <xdr:to>
      <xdr:col>50</xdr:col>
      <xdr:colOff>114300</xdr:colOff>
      <xdr:row>57</xdr:row>
      <xdr:rowOff>32572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41241"/>
          <a:ext cx="889000" cy="26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111491</xdr:rowOff>
    </xdr:from>
    <xdr:to>
      <xdr:col>45</xdr:col>
      <xdr:colOff>177800</xdr:colOff>
      <xdr:row>56</xdr:row>
      <xdr:rowOff>10861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41241"/>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148733</xdr:rowOff>
    </xdr:from>
    <xdr:to>
      <xdr:col>41</xdr:col>
      <xdr:colOff>50800</xdr:colOff>
      <xdr:row>56</xdr:row>
      <xdr:rowOff>10861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78483"/>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77000</xdr:rowOff>
    </xdr:from>
    <xdr:to>
      <xdr:col>55</xdr:col>
      <xdr:colOff>50800</xdr:colOff>
      <xdr:row>57</xdr:row>
      <xdr:rowOff>7150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99877</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153222</xdr:rowOff>
    </xdr:from>
    <xdr:to>
      <xdr:col>50</xdr:col>
      <xdr:colOff>165100</xdr:colOff>
      <xdr:row>57</xdr:row>
      <xdr:rowOff>83372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99899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2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60691</xdr:rowOff>
    </xdr:from>
    <xdr:to>
      <xdr:col>46</xdr:col>
      <xdr:colOff>38100</xdr:colOff>
      <xdr:row>55</xdr:row>
      <xdr:rowOff>162291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4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7368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2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131511</xdr:rowOff>
    </xdr:from>
    <xdr:to>
      <xdr:col>41</xdr:col>
      <xdr:colOff>101600</xdr:colOff>
      <xdr:row>56</xdr:row>
      <xdr:rowOff>61661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6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78188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3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97933</xdr:rowOff>
    </xdr:from>
    <xdr:to>
      <xdr:col>36</xdr:col>
      <xdr:colOff>165100</xdr:colOff>
      <xdr:row>56</xdr:row>
      <xdr:rowOff>28083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44610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302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14044</xdr:rowOff>
    </xdr:from>
    <xdr:to>
      <xdr:col>55</xdr:col>
      <xdr:colOff>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58594"/>
          <a:ext cx="838200" cy="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11630</xdr:rowOff>
    </xdr:from>
    <xdr:to>
      <xdr:col>50</xdr:col>
      <xdr:colOff>114300</xdr:colOff>
      <xdr:row>79</xdr:row>
      <xdr:rowOff>14044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84730"/>
          <a:ext cx="889000" cy="17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11630</xdr:rowOff>
    </xdr:from>
    <xdr:to>
      <xdr:col>45</xdr:col>
      <xdr:colOff>177800</xdr:colOff>
      <xdr:row>79</xdr:row>
      <xdr:rowOff>74577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84730"/>
          <a:ext cx="889000" cy="2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52501</xdr:rowOff>
    </xdr:from>
    <xdr:to>
      <xdr:col>41</xdr:col>
      <xdr:colOff>50800</xdr:colOff>
      <xdr:row>79</xdr:row>
      <xdr:rowOff>74577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97051"/>
          <a:ext cx="889000" cy="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134694</xdr:rowOff>
    </xdr:from>
    <xdr:to>
      <xdr:col>50</xdr:col>
      <xdr:colOff>165100</xdr:colOff>
      <xdr:row>79</xdr:row>
      <xdr:rowOff>64844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55971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0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132280</xdr:rowOff>
    </xdr:from>
    <xdr:to>
      <xdr:col>46</xdr:col>
      <xdr:colOff>38100</xdr:colOff>
      <xdr:row>78</xdr:row>
      <xdr:rowOff>62430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78957</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0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23777</xdr:rowOff>
    </xdr:from>
    <xdr:to>
      <xdr:col>41</xdr:col>
      <xdr:colOff>101600</xdr:colOff>
      <xdr:row>79</xdr:row>
      <xdr:rowOff>125377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116504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6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1701</xdr:rowOff>
    </xdr:from>
    <xdr:to>
      <xdr:col>36</xdr:col>
      <xdr:colOff>165100</xdr:colOff>
      <xdr:row>79</xdr:row>
      <xdr:rowOff>103301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4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94428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38477</xdr:rowOff>
    </xdr:from>
    <xdr:to>
      <xdr:col>55</xdr:col>
      <xdr:colOff>0</xdr:colOff>
      <xdr:row>97</xdr:row>
      <xdr:rowOff>66762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497677"/>
          <a:ext cx="838200" cy="19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47636</xdr:rowOff>
    </xdr:from>
    <xdr:to>
      <xdr:col>50</xdr:col>
      <xdr:colOff>114300</xdr:colOff>
      <xdr:row>97</xdr:row>
      <xdr:rowOff>66762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506836"/>
          <a:ext cx="889000" cy="1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157967</xdr:rowOff>
    </xdr:from>
    <xdr:to>
      <xdr:col>45</xdr:col>
      <xdr:colOff>177800</xdr:colOff>
      <xdr:row>96</xdr:row>
      <xdr:rowOff>47636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45717"/>
          <a:ext cx="889000" cy="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39686</xdr:rowOff>
    </xdr:from>
    <xdr:to>
      <xdr:col>41</xdr:col>
      <xdr:colOff>50800</xdr:colOff>
      <xdr:row>95</xdr:row>
      <xdr:rowOff>157967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327436"/>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159127</xdr:rowOff>
    </xdr:from>
    <xdr:to>
      <xdr:col>55</xdr:col>
      <xdr:colOff>50800</xdr:colOff>
      <xdr:row>96</xdr:row>
      <xdr:rowOff>89277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4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10554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298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15962</xdr:rowOff>
    </xdr:from>
    <xdr:to>
      <xdr:col>50</xdr:col>
      <xdr:colOff>165100</xdr:colOff>
      <xdr:row>97</xdr:row>
      <xdr:rowOff>117562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4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134089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168286</xdr:rowOff>
    </xdr:from>
    <xdr:to>
      <xdr:col>46</xdr:col>
      <xdr:colOff>38100</xdr:colOff>
      <xdr:row>96</xdr:row>
      <xdr:rowOff>98436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45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114963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3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107167</xdr:rowOff>
    </xdr:from>
    <xdr:to>
      <xdr:col>41</xdr:col>
      <xdr:colOff>101600</xdr:colOff>
      <xdr:row>96</xdr:row>
      <xdr:rowOff>37317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53844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7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160336</xdr:rowOff>
    </xdr:from>
    <xdr:to>
      <xdr:col>36</xdr:col>
      <xdr:colOff>165100</xdr:colOff>
      <xdr:row>95</xdr:row>
      <xdr:rowOff>90486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2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107013</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0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8234</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94784"/>
          <a:ext cx="8382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35593</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22143"/>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128884</xdr:rowOff>
    </xdr:from>
    <xdr:to>
      <xdr:col>85</xdr:col>
      <xdr:colOff>177800</xdr:colOff>
      <xdr:row>39</xdr:row>
      <xdr:rowOff>59034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88262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156243</xdr:rowOff>
    </xdr:from>
    <xdr:to>
      <xdr:col>67</xdr:col>
      <xdr:colOff>101600</xdr:colOff>
      <xdr:row>39</xdr:row>
      <xdr:rowOff>86393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77520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163141</xdr:rowOff>
    </xdr:from>
    <xdr:to>
      <xdr:col>85</xdr:col>
      <xdr:colOff>127000</xdr:colOff>
      <xdr:row>74</xdr:row>
      <xdr:rowOff>69009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678991"/>
          <a:ext cx="838200" cy="7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69009</xdr:rowOff>
    </xdr:from>
    <xdr:to>
      <xdr:col>81</xdr:col>
      <xdr:colOff>50800</xdr:colOff>
      <xdr:row>74</xdr:row>
      <xdr:rowOff>71918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756309"/>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71918</xdr:rowOff>
    </xdr:from>
    <xdr:to>
      <xdr:col>76</xdr:col>
      <xdr:colOff>114300</xdr:colOff>
      <xdr:row>75</xdr:row>
      <xdr:rowOff>15755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759218"/>
          <a:ext cx="889000" cy="1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15755</xdr:rowOff>
    </xdr:from>
    <xdr:to>
      <xdr:col>71</xdr:col>
      <xdr:colOff>177800</xdr:colOff>
      <xdr:row>75</xdr:row>
      <xdr:rowOff>26699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874505"/>
          <a:ext cx="889000" cy="1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112341</xdr:rowOff>
    </xdr:from>
    <xdr:to>
      <xdr:col>85</xdr:col>
      <xdr:colOff>177800</xdr:colOff>
      <xdr:row>74</xdr:row>
      <xdr:rowOff>42491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6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135218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47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18209</xdr:rowOff>
    </xdr:from>
    <xdr:to>
      <xdr:col>81</xdr:col>
      <xdr:colOff>101600</xdr:colOff>
      <xdr:row>74</xdr:row>
      <xdr:rowOff>119809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70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136336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48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21118</xdr:rowOff>
    </xdr:from>
    <xdr:to>
      <xdr:col>76</xdr:col>
      <xdr:colOff>165100</xdr:colOff>
      <xdr:row>74</xdr:row>
      <xdr:rowOff>122718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70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139245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48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136405</xdr:rowOff>
    </xdr:from>
    <xdr:to>
      <xdr:col>72</xdr:col>
      <xdr:colOff>38100</xdr:colOff>
      <xdr:row>75</xdr:row>
      <xdr:rowOff>66555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8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83082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59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147349</xdr:rowOff>
    </xdr:from>
    <xdr:to>
      <xdr:col>67</xdr:col>
      <xdr:colOff>101600</xdr:colOff>
      <xdr:row>75</xdr:row>
      <xdr:rowOff>77499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83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94026</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60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66491</xdr:rowOff>
    </xdr:from>
    <xdr:to>
      <xdr:col>85</xdr:col>
      <xdr:colOff>127000</xdr:colOff>
      <xdr:row>99</xdr:row>
      <xdr:rowOff>7071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868591"/>
          <a:ext cx="838200" cy="1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66491</xdr:rowOff>
    </xdr:from>
    <xdr:to>
      <xdr:col>81</xdr:col>
      <xdr:colOff>50800</xdr:colOff>
      <xdr:row>98</xdr:row>
      <xdr:rowOff>103479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868591"/>
          <a:ext cx="889000" cy="3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103479</xdr:rowOff>
    </xdr:from>
    <xdr:to>
      <xdr:col>76</xdr:col>
      <xdr:colOff>114300</xdr:colOff>
      <xdr:row>98</xdr:row>
      <xdr:rowOff>159400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05579"/>
          <a:ext cx="889000" cy="5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155770</xdr:rowOff>
    </xdr:from>
    <xdr:to>
      <xdr:col>71</xdr:col>
      <xdr:colOff>177800</xdr:colOff>
      <xdr:row>98</xdr:row>
      <xdr:rowOff>159400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57870"/>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127721</xdr:rowOff>
    </xdr:from>
    <xdr:to>
      <xdr:col>85</xdr:col>
      <xdr:colOff>177800</xdr:colOff>
      <xdr:row>99</xdr:row>
      <xdr:rowOff>57871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42648</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15691</xdr:rowOff>
    </xdr:from>
    <xdr:to>
      <xdr:col>81</xdr:col>
      <xdr:colOff>101600</xdr:colOff>
      <xdr:row>98</xdr:row>
      <xdr:rowOff>117291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108418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9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52679</xdr:rowOff>
    </xdr:from>
    <xdr:to>
      <xdr:col>76</xdr:col>
      <xdr:colOff>165100</xdr:colOff>
      <xdr:row>98</xdr:row>
      <xdr:rowOff>154279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4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108600</xdr:rowOff>
    </xdr:from>
    <xdr:to>
      <xdr:col>72</xdr:col>
      <xdr:colOff>38100</xdr:colOff>
      <xdr:row>99</xdr:row>
      <xdr:rowOff>38750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29877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0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104970</xdr:rowOff>
    </xdr:from>
    <xdr:to>
      <xdr:col>67</xdr:col>
      <xdr:colOff>101600</xdr:colOff>
      <xdr:row>99</xdr:row>
      <xdr:rowOff>35120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26247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134479</xdr:rowOff>
    </xdr:from>
    <xdr:to>
      <xdr:col>116</xdr:col>
      <xdr:colOff>63500</xdr:colOff>
      <xdr:row>58</xdr:row>
      <xdr:rowOff>137185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8579"/>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137185</xdr:rowOff>
    </xdr:from>
    <xdr:to>
      <xdr:col>111</xdr:col>
      <xdr:colOff>177800</xdr:colOff>
      <xdr:row>58</xdr:row>
      <xdr:rowOff>137231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12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133765</xdr:rowOff>
    </xdr:from>
    <xdr:to>
      <xdr:col>107</xdr:col>
      <xdr:colOff>50800</xdr:colOff>
      <xdr:row>58</xdr:row>
      <xdr:rowOff>137231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7865"/>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133765</xdr:rowOff>
    </xdr:from>
    <xdr:to>
      <xdr:col>102</xdr:col>
      <xdr:colOff>114300</xdr:colOff>
      <xdr:row>58</xdr:row>
      <xdr:rowOff>136289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77865"/>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83679</xdr:rowOff>
    </xdr:from>
    <xdr:to>
      <xdr:col>116</xdr:col>
      <xdr:colOff>114300</xdr:colOff>
      <xdr:row>59</xdr:row>
      <xdr:rowOff>13829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170056</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86385</xdr:rowOff>
    </xdr:from>
    <xdr:to>
      <xdr:col>112</xdr:col>
      <xdr:colOff>38100</xdr:colOff>
      <xdr:row>59</xdr:row>
      <xdr:rowOff>16535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7662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23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86431</xdr:rowOff>
    </xdr:from>
    <xdr:to>
      <xdr:col>107</xdr:col>
      <xdr:colOff>101600</xdr:colOff>
      <xdr:row>59</xdr:row>
      <xdr:rowOff>16581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7708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2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82965</xdr:rowOff>
    </xdr:from>
    <xdr:to>
      <xdr:col>102</xdr:col>
      <xdr:colOff>165100</xdr:colOff>
      <xdr:row>59</xdr:row>
      <xdr:rowOff>13115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4242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9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85489</xdr:rowOff>
    </xdr:from>
    <xdr:to>
      <xdr:col>98</xdr:col>
      <xdr:colOff>38100</xdr:colOff>
      <xdr:row>59</xdr:row>
      <xdr:rowOff>15639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6766</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22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67367</xdr:rowOff>
    </xdr:from>
    <xdr:to>
      <xdr:col>116</xdr:col>
      <xdr:colOff>63500</xdr:colOff>
      <xdr:row>75</xdr:row>
      <xdr:rowOff>74473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26117"/>
          <a:ext cx="8382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67367</xdr:rowOff>
    </xdr:from>
    <xdr:to>
      <xdr:col>111</xdr:col>
      <xdr:colOff>177800</xdr:colOff>
      <xdr:row>75</xdr:row>
      <xdr:rowOff>124281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26117"/>
          <a:ext cx="889000" cy="5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124281</xdr:rowOff>
    </xdr:from>
    <xdr:to>
      <xdr:col>107</xdr:col>
      <xdr:colOff>50800</xdr:colOff>
      <xdr:row>75</xdr:row>
      <xdr:rowOff>146193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83031"/>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140036</xdr:rowOff>
    </xdr:from>
    <xdr:to>
      <xdr:col>102</xdr:col>
      <xdr:colOff>114300</xdr:colOff>
      <xdr:row>75</xdr:row>
      <xdr:rowOff>146193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98786"/>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23673</xdr:rowOff>
    </xdr:from>
    <xdr:to>
      <xdr:col>116</xdr:col>
      <xdr:colOff>114300</xdr:colOff>
      <xdr:row>75</xdr:row>
      <xdr:rowOff>125273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8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46550</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3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16567</xdr:rowOff>
    </xdr:from>
    <xdr:to>
      <xdr:col>112</xdr:col>
      <xdr:colOff>38100</xdr:colOff>
      <xdr:row>75</xdr:row>
      <xdr:rowOff>118167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134694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5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73481</xdr:rowOff>
    </xdr:from>
    <xdr:to>
      <xdr:col>107</xdr:col>
      <xdr:colOff>101600</xdr:colOff>
      <xdr:row>76</xdr:row>
      <xdr:rowOff>3631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20158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70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95393</xdr:rowOff>
    </xdr:from>
    <xdr:to>
      <xdr:col>102</xdr:col>
      <xdr:colOff>165100</xdr:colOff>
      <xdr:row>76</xdr:row>
      <xdr:rowOff>25543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42070</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2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89236</xdr:rowOff>
    </xdr:from>
    <xdr:to>
      <xdr:col>98</xdr:col>
      <xdr:colOff>38100</xdr:colOff>
      <xdr:row>76</xdr:row>
      <xdr:rowOff>19385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479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35913</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2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本町は南北に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という広範囲であり、なおかつ人口が少ないことから、人件費や物件費等の経常経費のコストは類似団体と比較しても高止まりになる。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物件費及び普通建設事業費（うち更新整備）については、特に類似団体を大きく上回っており、物件費においては、近年の物価高騰による影響の他、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住民窓口対応に係るシステム導入や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改修、</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防災告知端末関連業務委託料などが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大きな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なっている。また普通建設事業費（うち更新整備）においては、本町の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行政区域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の関係から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公共施設が広範囲に点在しており、おのずと更新</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整備に要する費用が発生して</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いることが原因となっている。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物件費については、緊急性や必要性を十分に検討し、事業の先延ばしや事業計画の見直しを図り、普通建設事業費（うち更新整備）については、施設利用率などにより施設の在り方を検討する。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北海道幌加内町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
1,252
767.04
4,411,707
4,351,593
50,874
2,544,362
4,606,290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123889</xdr:rowOff>
    </xdr:from>
    <xdr:to>
      <xdr:col>24</xdr:col>
      <xdr:colOff>63500</xdr:colOff>
      <xdr:row>35</xdr:row>
      <xdr:rowOff>110077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53189"/>
          <a:ext cx="838200" cy="15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123889</xdr:rowOff>
    </xdr:from>
    <xdr:to>
      <xdr:col>19</xdr:col>
      <xdr:colOff>177800</xdr:colOff>
      <xdr:row>34</xdr:row>
      <xdr:rowOff>142138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53189"/>
          <a:ext cx="889000" cy="1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142138</xdr:rowOff>
    </xdr:from>
    <xdr:to>
      <xdr:col>15</xdr:col>
      <xdr:colOff>50800</xdr:colOff>
      <xdr:row>35</xdr:row>
      <xdr:rowOff>9570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71438"/>
          <a:ext cx="8890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7779</xdr:rowOff>
    </xdr:from>
    <xdr:to>
      <xdr:col>10</xdr:col>
      <xdr:colOff>114300</xdr:colOff>
      <xdr:row>35</xdr:row>
      <xdr:rowOff>9570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085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59277</xdr:rowOff>
    </xdr:from>
    <xdr:to>
      <xdr:col>24</xdr:col>
      <xdr:colOff>114300</xdr:colOff>
      <xdr:row>35</xdr:row>
      <xdr:rowOff>160877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82154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1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73089</xdr:rowOff>
    </xdr:from>
    <xdr:to>
      <xdr:col>20</xdr:col>
      <xdr:colOff>38100</xdr:colOff>
      <xdr:row>35</xdr:row>
      <xdr:rowOff>3239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19766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91338</xdr:rowOff>
    </xdr:from>
    <xdr:to>
      <xdr:col>15</xdr:col>
      <xdr:colOff>101600</xdr:colOff>
      <xdr:row>35</xdr:row>
      <xdr:rowOff>21488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2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38015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9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130220</xdr:rowOff>
    </xdr:from>
    <xdr:to>
      <xdr:col>10</xdr:col>
      <xdr:colOff>165100</xdr:colOff>
      <xdr:row>35</xdr:row>
      <xdr:rowOff>60370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5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76897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128429</xdr:rowOff>
    </xdr:from>
    <xdr:to>
      <xdr:col>6</xdr:col>
      <xdr:colOff>38100</xdr:colOff>
      <xdr:row>35</xdr:row>
      <xdr:rowOff>58579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75106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3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55885</xdr:rowOff>
    </xdr:from>
    <xdr:to>
      <xdr:col>24</xdr:col>
      <xdr:colOff>63500</xdr:colOff>
      <xdr:row>56</xdr:row>
      <xdr:rowOff>106691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657085"/>
          <a:ext cx="838200" cy="5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106691</xdr:rowOff>
    </xdr:from>
    <xdr:to>
      <xdr:col>19</xdr:col>
      <xdr:colOff>177800</xdr:colOff>
      <xdr:row>56</xdr:row>
      <xdr:rowOff>136051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707891"/>
          <a:ext cx="889000" cy="2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90149</xdr:rowOff>
    </xdr:from>
    <xdr:to>
      <xdr:col>15</xdr:col>
      <xdr:colOff>50800</xdr:colOff>
      <xdr:row>56</xdr:row>
      <xdr:rowOff>136051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91349"/>
          <a:ext cx="8890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90149</xdr:rowOff>
    </xdr:from>
    <xdr:to>
      <xdr:col>10</xdr:col>
      <xdr:colOff>114300</xdr:colOff>
      <xdr:row>56</xdr:row>
      <xdr:rowOff>167131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91349"/>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5085</xdr:rowOff>
    </xdr:from>
    <xdr:to>
      <xdr:col>24</xdr:col>
      <xdr:colOff>114300</xdr:colOff>
      <xdr:row>56</xdr:row>
      <xdr:rowOff>106685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27962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4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55891</xdr:rowOff>
    </xdr:from>
    <xdr:to>
      <xdr:col>20</xdr:col>
      <xdr:colOff>38100</xdr:colOff>
      <xdr:row>56</xdr:row>
      <xdr:rowOff>157491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2568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43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85251</xdr:rowOff>
    </xdr:from>
    <xdr:to>
      <xdr:col>15</xdr:col>
      <xdr:colOff>101600</xdr:colOff>
      <xdr:row>57</xdr:row>
      <xdr:rowOff>15401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8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31928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39349</xdr:rowOff>
    </xdr:from>
    <xdr:to>
      <xdr:col>10</xdr:col>
      <xdr:colOff>165100</xdr:colOff>
      <xdr:row>56</xdr:row>
      <xdr:rowOff>140949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4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157476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4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116331</xdr:rowOff>
    </xdr:from>
    <xdr:to>
      <xdr:col>6</xdr:col>
      <xdr:colOff>38100</xdr:colOff>
      <xdr:row>57</xdr:row>
      <xdr:rowOff>46481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63008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9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61261</xdr:rowOff>
    </xdr:from>
    <xdr:to>
      <xdr:col>24</xdr:col>
      <xdr:colOff>63500</xdr:colOff>
      <xdr:row>75</xdr:row>
      <xdr:rowOff>87093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20011"/>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87093</xdr:rowOff>
    </xdr:from>
    <xdr:to>
      <xdr:col>19</xdr:col>
      <xdr:colOff>177800</xdr:colOff>
      <xdr:row>75</xdr:row>
      <xdr:rowOff>102061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945843"/>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102061</xdr:rowOff>
    </xdr:from>
    <xdr:to>
      <xdr:col>15</xdr:col>
      <xdr:colOff>50800</xdr:colOff>
      <xdr:row>75</xdr:row>
      <xdr:rowOff>168135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60811"/>
          <a:ext cx="889000" cy="6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167808</xdr:rowOff>
    </xdr:from>
    <xdr:to>
      <xdr:col>10</xdr:col>
      <xdr:colOff>114300</xdr:colOff>
      <xdr:row>75</xdr:row>
      <xdr:rowOff>168135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2655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10461</xdr:rowOff>
    </xdr:from>
    <xdr:to>
      <xdr:col>24</xdr:col>
      <xdr:colOff>114300</xdr:colOff>
      <xdr:row>75</xdr:row>
      <xdr:rowOff>112061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33338</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7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36293</xdr:rowOff>
    </xdr:from>
    <xdr:to>
      <xdr:col>20</xdr:col>
      <xdr:colOff>38100</xdr:colOff>
      <xdr:row>75</xdr:row>
      <xdr:rowOff>137893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8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154420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67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51261</xdr:rowOff>
    </xdr:from>
    <xdr:to>
      <xdr:col>15</xdr:col>
      <xdr:colOff>101600</xdr:colOff>
      <xdr:row>75</xdr:row>
      <xdr:rowOff>152862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100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169388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68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117336</xdr:rowOff>
    </xdr:from>
    <xdr:to>
      <xdr:col>10</xdr:col>
      <xdr:colOff>165100</xdr:colOff>
      <xdr:row>76</xdr:row>
      <xdr:rowOff>47485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76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64013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5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117008</xdr:rowOff>
    </xdr:from>
    <xdr:to>
      <xdr:col>6</xdr:col>
      <xdr:colOff>38100</xdr:colOff>
      <xdr:row>76</xdr:row>
      <xdr:rowOff>47158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97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63685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75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161072</xdr:rowOff>
    </xdr:from>
    <xdr:to>
      <xdr:col>24</xdr:col>
      <xdr:colOff>63500</xdr:colOff>
      <xdr:row>96</xdr:row>
      <xdr:rowOff>79820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48822"/>
          <a:ext cx="838200" cy="9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165043</xdr:rowOff>
    </xdr:from>
    <xdr:to>
      <xdr:col>19</xdr:col>
      <xdr:colOff>177800</xdr:colOff>
      <xdr:row>95</xdr:row>
      <xdr:rowOff>161072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109893"/>
          <a:ext cx="889000" cy="33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85447</xdr:rowOff>
    </xdr:from>
    <xdr:to>
      <xdr:col>15</xdr:col>
      <xdr:colOff>50800</xdr:colOff>
      <xdr:row>93</xdr:row>
      <xdr:rowOff>165043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030297"/>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85447</xdr:rowOff>
    </xdr:from>
    <xdr:to>
      <xdr:col>10</xdr:col>
      <xdr:colOff>114300</xdr:colOff>
      <xdr:row>96</xdr:row>
      <xdr:rowOff>19631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030297"/>
          <a:ext cx="889000" cy="44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29020</xdr:rowOff>
    </xdr:from>
    <xdr:to>
      <xdr:col>24</xdr:col>
      <xdr:colOff>114300</xdr:colOff>
      <xdr:row>96</xdr:row>
      <xdr:rowOff>130620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51897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3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110272</xdr:rowOff>
    </xdr:from>
    <xdr:to>
      <xdr:col>20</xdr:col>
      <xdr:colOff>38100</xdr:colOff>
      <xdr:row>96</xdr:row>
      <xdr:rowOff>40422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9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56949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7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114243</xdr:rowOff>
    </xdr:from>
    <xdr:to>
      <xdr:col>15</xdr:col>
      <xdr:colOff>101600</xdr:colOff>
      <xdr:row>94</xdr:row>
      <xdr:rowOff>44393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60920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583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34647</xdr:rowOff>
    </xdr:from>
    <xdr:to>
      <xdr:col>10</xdr:col>
      <xdr:colOff>165100</xdr:colOff>
      <xdr:row>93</xdr:row>
      <xdr:rowOff>136247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597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152774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5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140281</xdr:rowOff>
    </xdr:from>
    <xdr:to>
      <xdr:col>6</xdr:col>
      <xdr:colOff>38100</xdr:colOff>
      <xdr:row>96</xdr:row>
      <xdr:rowOff>70431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86958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0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23114</xdr:rowOff>
    </xdr:from>
    <xdr:to>
      <xdr:col>55</xdr:col>
      <xdr:colOff>0</xdr:colOff>
      <xdr:row>39</xdr:row>
      <xdr:rowOff>84836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0966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23114</xdr:rowOff>
    </xdr:from>
    <xdr:to>
      <xdr:col>50</xdr:col>
      <xdr:colOff>114300</xdr:colOff>
      <xdr:row>39</xdr:row>
      <xdr:rowOff>70793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09664"/>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70157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75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70793</xdr:rowOff>
    </xdr:from>
    <xdr:to>
      <xdr:col>45</xdr:col>
      <xdr:colOff>177800</xdr:colOff>
      <xdr:row>39</xdr:row>
      <xdr:rowOff>85162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57343"/>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85162</xdr:rowOff>
    </xdr:from>
    <xdr:to>
      <xdr:col>41</xdr:col>
      <xdr:colOff>50800</xdr:colOff>
      <xdr:row>39</xdr:row>
      <xdr:rowOff>86142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717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34036</xdr:rowOff>
    </xdr:from>
    <xdr:to>
      <xdr:col>55</xdr:col>
      <xdr:colOff>50800</xdr:colOff>
      <xdr:row>39</xdr:row>
      <xdr:rowOff>135636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90441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4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19993</xdr:rowOff>
    </xdr:from>
    <xdr:to>
      <xdr:col>46</xdr:col>
      <xdr:colOff>38100</xdr:colOff>
      <xdr:row>39</xdr:row>
      <xdr:rowOff>121593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112720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799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34362</xdr:rowOff>
    </xdr:from>
    <xdr:to>
      <xdr:col>41</xdr:col>
      <xdr:colOff>101600</xdr:colOff>
      <xdr:row>39</xdr:row>
      <xdr:rowOff>135962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127089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35342</xdr:rowOff>
    </xdr:from>
    <xdr:to>
      <xdr:col>36</xdr:col>
      <xdr:colOff>165100</xdr:colOff>
      <xdr:row>39</xdr:row>
      <xdr:rowOff>136942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128069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81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60182</xdr:rowOff>
    </xdr:from>
    <xdr:to>
      <xdr:col>55</xdr:col>
      <xdr:colOff>0</xdr:colOff>
      <xdr:row>56</xdr:row>
      <xdr:rowOff>153205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61382"/>
          <a:ext cx="838200" cy="9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140479</xdr:rowOff>
    </xdr:from>
    <xdr:to>
      <xdr:col>50</xdr:col>
      <xdr:colOff>114300</xdr:colOff>
      <xdr:row>56</xdr:row>
      <xdr:rowOff>153205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741679"/>
          <a:ext cx="8890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124109</xdr:rowOff>
    </xdr:from>
    <xdr:to>
      <xdr:col>45</xdr:col>
      <xdr:colOff>177800</xdr:colOff>
      <xdr:row>56</xdr:row>
      <xdr:rowOff>140479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25309"/>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124109</xdr:rowOff>
    </xdr:from>
    <xdr:to>
      <xdr:col>41</xdr:col>
      <xdr:colOff>50800</xdr:colOff>
      <xdr:row>56</xdr:row>
      <xdr:rowOff>154774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25309"/>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9382</xdr:rowOff>
    </xdr:from>
    <xdr:to>
      <xdr:col>55</xdr:col>
      <xdr:colOff>50800</xdr:colOff>
      <xdr:row>56</xdr:row>
      <xdr:rowOff>110982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32259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46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102405</xdr:rowOff>
    </xdr:from>
    <xdr:to>
      <xdr:col>50</xdr:col>
      <xdr:colOff>165100</xdr:colOff>
      <xdr:row>57</xdr:row>
      <xdr:rowOff>32555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49082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47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89679</xdr:rowOff>
    </xdr:from>
    <xdr:to>
      <xdr:col>46</xdr:col>
      <xdr:colOff>38100</xdr:colOff>
      <xdr:row>57</xdr:row>
      <xdr:rowOff>19829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36356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46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73309</xdr:rowOff>
    </xdr:from>
    <xdr:to>
      <xdr:col>41</xdr:col>
      <xdr:colOff>101600</xdr:colOff>
      <xdr:row>57</xdr:row>
      <xdr:rowOff>3459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19986</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4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103974</xdr:rowOff>
    </xdr:from>
    <xdr:to>
      <xdr:col>36</xdr:col>
      <xdr:colOff>165100</xdr:colOff>
      <xdr:row>57</xdr:row>
      <xdr:rowOff>34124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50651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48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39131</xdr:rowOff>
    </xdr:from>
    <xdr:to>
      <xdr:col>55</xdr:col>
      <xdr:colOff>0</xdr:colOff>
      <xdr:row>76</xdr:row>
      <xdr:rowOff>10140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97881"/>
          <a:ext cx="838200" cy="14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39131</xdr:rowOff>
    </xdr:from>
    <xdr:to>
      <xdr:col>50</xdr:col>
      <xdr:colOff>114300</xdr:colOff>
      <xdr:row>76</xdr:row>
      <xdr:rowOff>11871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97881"/>
          <a:ext cx="889000" cy="14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129264</xdr:rowOff>
    </xdr:from>
    <xdr:to>
      <xdr:col>45</xdr:col>
      <xdr:colOff>177800</xdr:colOff>
      <xdr:row>76</xdr:row>
      <xdr:rowOff>11871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988014"/>
          <a:ext cx="889000" cy="5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93328</xdr:rowOff>
    </xdr:from>
    <xdr:to>
      <xdr:col>41</xdr:col>
      <xdr:colOff>50800</xdr:colOff>
      <xdr:row>75</xdr:row>
      <xdr:rowOff>129264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094828"/>
          <a:ext cx="889000" cy="8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130791</xdr:rowOff>
    </xdr:from>
    <xdr:to>
      <xdr:col>55</xdr:col>
      <xdr:colOff>50800</xdr:colOff>
      <xdr:row>76</xdr:row>
      <xdr:rowOff>60942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989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153668</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4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159781</xdr:rowOff>
    </xdr:from>
    <xdr:to>
      <xdr:col>50</xdr:col>
      <xdr:colOff>165100</xdr:colOff>
      <xdr:row>75</xdr:row>
      <xdr:rowOff>89931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106458</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62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132521</xdr:rowOff>
    </xdr:from>
    <xdr:to>
      <xdr:col>46</xdr:col>
      <xdr:colOff>38100</xdr:colOff>
      <xdr:row>76</xdr:row>
      <xdr:rowOff>62671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9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79198</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76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78464</xdr:rowOff>
    </xdr:from>
    <xdr:to>
      <xdr:col>41</xdr:col>
      <xdr:colOff>101600</xdr:colOff>
      <xdr:row>76</xdr:row>
      <xdr:rowOff>8613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9372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25141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71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42528</xdr:rowOff>
    </xdr:from>
    <xdr:to>
      <xdr:col>36</xdr:col>
      <xdr:colOff>165100</xdr:colOff>
      <xdr:row>70</xdr:row>
      <xdr:rowOff>144128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04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160655</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18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82744</xdr:rowOff>
    </xdr:from>
    <xdr:to>
      <xdr:col>55</xdr:col>
      <xdr:colOff>0</xdr:colOff>
      <xdr:row>94</xdr:row>
      <xdr:rowOff>89616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199044"/>
          <a:ext cx="838200" cy="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82744</xdr:rowOff>
    </xdr:from>
    <xdr:to>
      <xdr:col>50</xdr:col>
      <xdr:colOff>114300</xdr:colOff>
      <xdr:row>94</xdr:row>
      <xdr:rowOff>150568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199044"/>
          <a:ext cx="889000" cy="6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150568</xdr:rowOff>
    </xdr:from>
    <xdr:to>
      <xdr:col>45</xdr:col>
      <xdr:colOff>177800</xdr:colOff>
      <xdr:row>95</xdr:row>
      <xdr:rowOff>60333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266868"/>
          <a:ext cx="889000" cy="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60333</xdr:rowOff>
    </xdr:from>
    <xdr:to>
      <xdr:col>41</xdr:col>
      <xdr:colOff>50800</xdr:colOff>
      <xdr:row>95</xdr:row>
      <xdr:rowOff>162886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48083"/>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38816</xdr:rowOff>
    </xdr:from>
    <xdr:to>
      <xdr:col>55</xdr:col>
      <xdr:colOff>50800</xdr:colOff>
      <xdr:row>94</xdr:row>
      <xdr:rowOff>140416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5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61693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0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31944</xdr:rowOff>
    </xdr:from>
    <xdr:to>
      <xdr:col>50</xdr:col>
      <xdr:colOff>165100</xdr:colOff>
      <xdr:row>94</xdr:row>
      <xdr:rowOff>133544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1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150071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2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99768</xdr:rowOff>
    </xdr:from>
    <xdr:to>
      <xdr:col>46</xdr:col>
      <xdr:colOff>38100</xdr:colOff>
      <xdr:row>95</xdr:row>
      <xdr:rowOff>29918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1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46445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9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9533</xdr:rowOff>
    </xdr:from>
    <xdr:to>
      <xdr:col>41</xdr:col>
      <xdr:colOff>101600</xdr:colOff>
      <xdr:row>95</xdr:row>
      <xdr:rowOff>111133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127660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7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112086</xdr:rowOff>
    </xdr:from>
    <xdr:to>
      <xdr:col>36</xdr:col>
      <xdr:colOff>165100</xdr:colOff>
      <xdr:row>96</xdr:row>
      <xdr:rowOff>42236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3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58763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17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86962</xdr:rowOff>
    </xdr:from>
    <xdr:to>
      <xdr:col>85</xdr:col>
      <xdr:colOff>127000</xdr:colOff>
      <xdr:row>35</xdr:row>
      <xdr:rowOff>88535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087712"/>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86962</xdr:rowOff>
    </xdr:from>
    <xdr:to>
      <xdr:col>81</xdr:col>
      <xdr:colOff>50800</xdr:colOff>
      <xdr:row>35</xdr:row>
      <xdr:rowOff>89719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08771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150609</xdr:rowOff>
    </xdr:from>
    <xdr:to>
      <xdr:col>76</xdr:col>
      <xdr:colOff>114300</xdr:colOff>
      <xdr:row>35</xdr:row>
      <xdr:rowOff>89719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79909"/>
          <a:ext cx="889000" cy="11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150609</xdr:rowOff>
    </xdr:from>
    <xdr:to>
      <xdr:col>71</xdr:col>
      <xdr:colOff>177800</xdr:colOff>
      <xdr:row>36</xdr:row>
      <xdr:rowOff>35856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79909"/>
          <a:ext cx="889000" cy="2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37735</xdr:rowOff>
    </xdr:from>
    <xdr:to>
      <xdr:col>85</xdr:col>
      <xdr:colOff>177800</xdr:colOff>
      <xdr:row>35</xdr:row>
      <xdr:rowOff>139335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60612</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88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36162</xdr:rowOff>
    </xdr:from>
    <xdr:to>
      <xdr:col>81</xdr:col>
      <xdr:colOff>101600</xdr:colOff>
      <xdr:row>35</xdr:row>
      <xdr:rowOff>137762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154289</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81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38919</xdr:rowOff>
    </xdr:from>
    <xdr:to>
      <xdr:col>76</xdr:col>
      <xdr:colOff>165100</xdr:colOff>
      <xdr:row>35</xdr:row>
      <xdr:rowOff>140519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157046</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58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99809</xdr:rowOff>
    </xdr:from>
    <xdr:to>
      <xdr:col>72</xdr:col>
      <xdr:colOff>38100</xdr:colOff>
      <xdr:row>35</xdr:row>
      <xdr:rowOff>29959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46486</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0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156506</xdr:rowOff>
    </xdr:from>
    <xdr:to>
      <xdr:col>67</xdr:col>
      <xdr:colOff>101600</xdr:colOff>
      <xdr:row>36</xdr:row>
      <xdr:rowOff>86656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103183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91622</xdr:rowOff>
    </xdr:from>
    <xdr:to>
      <xdr:col>85</xdr:col>
      <xdr:colOff>127000</xdr:colOff>
      <xdr:row>54</xdr:row>
      <xdr:rowOff>135058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349922"/>
          <a:ext cx="838200" cy="4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131421</xdr:rowOff>
    </xdr:from>
    <xdr:to>
      <xdr:col>81</xdr:col>
      <xdr:colOff>50800</xdr:colOff>
      <xdr:row>54</xdr:row>
      <xdr:rowOff>135058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046821"/>
          <a:ext cx="889000" cy="3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131421</xdr:rowOff>
    </xdr:from>
    <xdr:to>
      <xdr:col>76</xdr:col>
      <xdr:colOff>114300</xdr:colOff>
      <xdr:row>54</xdr:row>
      <xdr:rowOff>149400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046821"/>
          <a:ext cx="889000" cy="36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42534</xdr:rowOff>
    </xdr:from>
    <xdr:to>
      <xdr:col>71</xdr:col>
      <xdr:colOff>177800</xdr:colOff>
      <xdr:row>54</xdr:row>
      <xdr:rowOff>149400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300834"/>
          <a:ext cx="889000" cy="10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40822</xdr:rowOff>
    </xdr:from>
    <xdr:to>
      <xdr:col>85</xdr:col>
      <xdr:colOff>177800</xdr:colOff>
      <xdr:row>54</xdr:row>
      <xdr:rowOff>142422</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29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63699</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15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84258</xdr:rowOff>
    </xdr:from>
    <xdr:to>
      <xdr:col>81</xdr:col>
      <xdr:colOff>101600</xdr:colOff>
      <xdr:row>55</xdr:row>
      <xdr:rowOff>14408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30935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11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80621</xdr:rowOff>
    </xdr:from>
    <xdr:to>
      <xdr:col>76</xdr:col>
      <xdr:colOff>165100</xdr:colOff>
      <xdr:row>53</xdr:row>
      <xdr:rowOff>10771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89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27298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877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98600</xdr:rowOff>
    </xdr:from>
    <xdr:to>
      <xdr:col>72</xdr:col>
      <xdr:colOff>38100</xdr:colOff>
      <xdr:row>55</xdr:row>
      <xdr:rowOff>28750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3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45277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13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163184</xdr:rowOff>
    </xdr:from>
    <xdr:to>
      <xdr:col>67</xdr:col>
      <xdr:colOff>101600</xdr:colOff>
      <xdr:row>54</xdr:row>
      <xdr:rowOff>93334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25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109861</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02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8235</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52785"/>
          <a:ext cx="838200" cy="3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35593</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0143"/>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128885</xdr:rowOff>
    </xdr:from>
    <xdr:to>
      <xdr:col>85</xdr:col>
      <xdr:colOff>177800</xdr:colOff>
      <xdr:row>79</xdr:row>
      <xdr:rowOff>59035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88262</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156243</xdr:rowOff>
    </xdr:from>
    <xdr:to>
      <xdr:col>67</xdr:col>
      <xdr:colOff>101600</xdr:colOff>
      <xdr:row>79</xdr:row>
      <xdr:rowOff>86393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77520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163140</xdr:rowOff>
    </xdr:from>
    <xdr:to>
      <xdr:col>85</xdr:col>
      <xdr:colOff>127000</xdr:colOff>
      <xdr:row>94</xdr:row>
      <xdr:rowOff>69010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07990"/>
          <a:ext cx="838200" cy="7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69010</xdr:rowOff>
    </xdr:from>
    <xdr:to>
      <xdr:col>81</xdr:col>
      <xdr:colOff>50800</xdr:colOff>
      <xdr:row>94</xdr:row>
      <xdr:rowOff>71918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185310"/>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71918</xdr:rowOff>
    </xdr:from>
    <xdr:to>
      <xdr:col>76</xdr:col>
      <xdr:colOff>114300</xdr:colOff>
      <xdr:row>95</xdr:row>
      <xdr:rowOff>15756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188218"/>
          <a:ext cx="889000" cy="1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15756</xdr:rowOff>
    </xdr:from>
    <xdr:to>
      <xdr:col>71</xdr:col>
      <xdr:colOff>177800</xdr:colOff>
      <xdr:row>95</xdr:row>
      <xdr:rowOff>26699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03506"/>
          <a:ext cx="889000" cy="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112340</xdr:rowOff>
    </xdr:from>
    <xdr:to>
      <xdr:col>85</xdr:col>
      <xdr:colOff>177800</xdr:colOff>
      <xdr:row>94</xdr:row>
      <xdr:rowOff>42490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0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135217</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0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18210</xdr:rowOff>
    </xdr:from>
    <xdr:to>
      <xdr:col>81</xdr:col>
      <xdr:colOff>101600</xdr:colOff>
      <xdr:row>94</xdr:row>
      <xdr:rowOff>119810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1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136337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590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21118</xdr:rowOff>
    </xdr:from>
    <xdr:to>
      <xdr:col>76</xdr:col>
      <xdr:colOff>165100</xdr:colOff>
      <xdr:row>94</xdr:row>
      <xdr:rowOff>122718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1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139245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59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136406</xdr:rowOff>
    </xdr:from>
    <xdr:to>
      <xdr:col>72</xdr:col>
      <xdr:colOff>38100</xdr:colOff>
      <xdr:row>95</xdr:row>
      <xdr:rowOff>66556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83083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0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147349</xdr:rowOff>
    </xdr:from>
    <xdr:to>
      <xdr:col>67</xdr:col>
      <xdr:colOff>101600</xdr:colOff>
      <xdr:row>95</xdr:row>
      <xdr:rowOff>77499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2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94026</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03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全般的には概ね横ばい傾向であ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衛生費においては、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一昨年度実施した大型建設事業が完了したことにより横ばいに戻っているはいるものの、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依然類似団体平均を大きく上回っている。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公債費においては、前述の大型建設事業の償還開始に伴い、増加傾向にある。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また、本町においては人口は少ないが、行政区域が南北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という広範囲であるため、消防救急の防災経費が高く、全体的に類似団体平均を上回っている状況である。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年度においては大雪災害や地方交付税の減少に係る財政調整基金の取り崩しを行ったことにより、実質単年度収支が近年平均ベースをやや下回っている状況であり、それ以降については横ばい傾向にある。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今後も地方交付税の動向や地方債の発行状況を注視しながら健全財政に努める。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今年度の連結実質赤字比率も、黒字のため発生していない。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今後も、赤字額が発生しないよう健全な財政運営と企業努力に努める。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元利償還金は、計画的な事業の遂行や繰上償還により減少させており、同様に算入公債費等（後年度、普通交付税で財政措置される公債費）も徐々に連動して減少させてきたが、今後は公共施設の</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大規模改修や</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更新等により増加に転じる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引き続き、事業の必要性・緊急性を勘案し、新規地方債の発行を抑制するとともに、有利な地方債の活用により、公債費の適正化に努める。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本町においては、減債基金満期一括償還地方債の借入がなく、今後においても利用はしない予定である。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北海道幌加内町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おいても老朽化した公共施設の改修・更新が実施されていくため、将来負担額が増加していくことが想定されるが、引き続き、事務事業の効率化、見直し等による経費の削減に努め、計画的な事業の遂行により新規地方債の発行抑制、有利な地方債の活用、繰上償還などの実施により比率減少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北海道幌加内町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年度においては財源不足による財政調整基金等の取崩しは財源が確保出来たことにより実施しなかった。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また、事業実施等による基金繰入は行ったが、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利子以外の積立はできなかったことから、これからも健全財政の推進に努める。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事業の必要性、緊急性を勘案し、基金運営の適正化に努める。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①公共施設等整備基金：公共施設の建設、改修、用地取得、取り壊し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②総合振興基金：町の総合振興事業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深名線バス転換対策基金：通学定期運賃差額助成事業やバス停留所の整備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④夢・人・郷づくり基金：活力あるまちづくりに資する人材育成事業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⑤社会福祉基金：地域の福祉増進事業</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①公共施設の整備に充当したため、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②増減なし（利子分のみ増）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深名線バス関連事業へ充当しているため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①老朽化する施設整備事業へ充当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②町総合振興事業等へ充当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③従来どおり、通学定期運賃差額助成事業や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JR</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バス停留所等の整備へ充当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④国内外へ研修派遣及び交流事業や講師招聘、講演会の開催等へ充当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⑤福祉増進事業へ充当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財源不足分として取崩し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災害や経済事情の変動により財源不足が生じた場合に充当する予定。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予定していた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特養施設・診療所建設に係る元利償還金への充当は財源確保により実施しなかった。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特養施設・診療所建設にかかる充当は当面実施する予定。その他は経済事情の変動により財源不足が生じた場合に充当する予定。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22" sqref="BN22:BU22"/>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4411707</v>
      </c>
      <c r="BO4" s="371"/>
      <c r="BP4" s="371"/>
      <c r="BQ4" s="371"/>
      <c r="BR4" s="371"/>
      <c r="BS4" s="371"/>
      <c r="BT4" s="371"/>
      <c r="BU4" s="372"/>
      <c r="BV4" s="370">
        <v>4259567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v>
      </c>
      <c r="CU4" s="377"/>
      <c r="CV4" s="377"/>
      <c r="CW4" s="377"/>
      <c r="CX4" s="377"/>
      <c r="CY4" s="377"/>
      <c r="CZ4" s="377"/>
      <c r="DA4" s="378"/>
      <c r="DB4" s="376">
        <v>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4351593</v>
      </c>
      <c r="BO5" s="408"/>
      <c r="BP5" s="408"/>
      <c r="BQ5" s="408"/>
      <c r="BR5" s="408"/>
      <c r="BS5" s="408"/>
      <c r="BT5" s="408"/>
      <c r="BU5" s="409"/>
      <c r="BV5" s="407">
        <v>4175016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88.4</v>
      </c>
      <c r="CU5" s="405"/>
      <c r="CV5" s="405"/>
      <c r="CW5" s="405"/>
      <c r="CX5" s="405"/>
      <c r="CY5" s="405"/>
      <c r="CZ5" s="405"/>
      <c r="DA5" s="406"/>
      <c r="DB5" s="404">
        <v>86.2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60114</v>
      </c>
      <c r="BO6" s="408"/>
      <c r="BP6" s="408"/>
      <c r="BQ6" s="408"/>
      <c r="BR6" s="408"/>
      <c r="BS6" s="408"/>
      <c r="BT6" s="408"/>
      <c r="BU6" s="409"/>
      <c r="BV6" s="407">
        <v>84551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88.7</v>
      </c>
      <c r="CU6" s="445"/>
      <c r="CV6" s="445"/>
      <c r="CW6" s="445"/>
      <c r="CX6" s="445"/>
      <c r="CY6" s="445"/>
      <c r="CZ6" s="445"/>
      <c r="DA6" s="446"/>
      <c r="DB6" s="444">
        <v>86.9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9240</v>
      </c>
      <c r="BO7" s="408"/>
      <c r="BP7" s="408"/>
      <c r="BQ7" s="408"/>
      <c r="BR7" s="408"/>
      <c r="BS7" s="408"/>
      <c r="BT7" s="408"/>
      <c r="BU7" s="409"/>
      <c r="BV7" s="407">
        <v>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2544362</v>
      </c>
      <c r="CU7" s="408"/>
      <c r="CV7" s="408"/>
      <c r="CW7" s="408"/>
      <c r="CX7" s="408"/>
      <c r="CY7" s="408"/>
      <c r="CZ7" s="408"/>
      <c r="DA7" s="409"/>
      <c r="DB7" s="407">
        <v>2528241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50874</v>
      </c>
      <c r="BO8" s="408"/>
      <c r="BP8" s="408"/>
      <c r="BQ8" s="408"/>
      <c r="BR8" s="408"/>
      <c r="BS8" s="408"/>
      <c r="BT8" s="408"/>
      <c r="BU8" s="409"/>
      <c r="BV8" s="407">
        <v>84551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v>
      </c>
      <c r="CU8" s="448"/>
      <c r="CV8" s="448"/>
      <c r="CW8" s="448"/>
      <c r="CX8" s="448"/>
      <c r="CY8" s="448"/>
      <c r="CZ8" s="448"/>
      <c r="DA8" s="449"/>
      <c r="DB8" s="447">
        <v>0.1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1370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-33677</v>
      </c>
      <c r="BO9" s="408"/>
      <c r="BP9" s="408"/>
      <c r="BQ9" s="408"/>
      <c r="BR9" s="408"/>
      <c r="BS9" s="408"/>
      <c r="BT9" s="408"/>
      <c r="BU9" s="409"/>
      <c r="BV9" s="407">
        <v>-6039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19.600000000000001</v>
      </c>
      <c r="CU9" s="405"/>
      <c r="CV9" s="405"/>
      <c r="CW9" s="405"/>
      <c r="CX9" s="405"/>
      <c r="CY9" s="405"/>
      <c r="CZ9" s="405"/>
      <c r="DA9" s="406"/>
      <c r="DB9" s="404">
        <v>17.2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1525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453</v>
      </c>
      <c r="BO10" s="408"/>
      <c r="BP10" s="408"/>
      <c r="BQ10" s="408"/>
      <c r="BR10" s="408"/>
      <c r="BS10" s="408"/>
      <c r="BT10" s="408"/>
      <c r="BU10" s="409"/>
      <c r="BV10" s="407">
        <v>50197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1261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1252</v>
      </c>
      <c r="S13" s="492"/>
      <c r="T13" s="492"/>
      <c r="U13" s="492"/>
      <c r="V13" s="493"/>
      <c r="W13" s="423" t="s">
        <v>131</v>
      </c>
      <c r="X13" s="424"/>
      <c r="Y13" s="424"/>
      <c r="Z13" s="424"/>
      <c r="AA13" s="424"/>
      <c r="AB13" s="414"/>
      <c r="AC13" s="458">
        <v>227</v>
      </c>
      <c r="AD13" s="459"/>
      <c r="AE13" s="459"/>
      <c r="AF13" s="459"/>
      <c r="AG13" s="501"/>
      <c r="AH13" s="458">
        <v>264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-33224</v>
      </c>
      <c r="BO13" s="408"/>
      <c r="BP13" s="408"/>
      <c r="BQ13" s="408"/>
      <c r="BR13" s="408"/>
      <c r="BS13" s="408"/>
      <c r="BT13" s="408"/>
      <c r="BU13" s="409"/>
      <c r="BV13" s="407">
        <v>44158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3.9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1308</v>
      </c>
      <c r="S14" s="492"/>
      <c r="T14" s="492"/>
      <c r="U14" s="492"/>
      <c r="V14" s="493"/>
      <c r="W14" s="397"/>
      <c r="X14" s="398"/>
      <c r="Y14" s="398"/>
      <c r="Z14" s="398"/>
      <c r="AA14" s="398"/>
      <c r="AB14" s="387"/>
      <c r="AC14" s="494">
        <v>31.4</v>
      </c>
      <c r="AD14" s="495"/>
      <c r="AE14" s="495"/>
      <c r="AF14" s="495"/>
      <c r="AG14" s="496"/>
      <c r="AH14" s="494">
        <v>33.5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1301</v>
      </c>
      <c r="S15" s="492"/>
      <c r="T15" s="492"/>
      <c r="U15" s="492"/>
      <c r="V15" s="493"/>
      <c r="W15" s="423" t="s">
        <v>137</v>
      </c>
      <c r="X15" s="424"/>
      <c r="Y15" s="424"/>
      <c r="Z15" s="424"/>
      <c r="AA15" s="424"/>
      <c r="AB15" s="414"/>
      <c r="AC15" s="458">
        <v>77</v>
      </c>
      <c r="AD15" s="459"/>
      <c r="AE15" s="459"/>
      <c r="AF15" s="459"/>
      <c r="AG15" s="501"/>
      <c r="AH15" s="458">
        <v>81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252918</v>
      </c>
      <c r="BO15" s="371"/>
      <c r="BP15" s="371"/>
      <c r="BQ15" s="371"/>
      <c r="BR15" s="371"/>
      <c r="BS15" s="371"/>
      <c r="BT15" s="371"/>
      <c r="BU15" s="372"/>
      <c r="BV15" s="370">
        <v>253526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10.7</v>
      </c>
      <c r="AD16" s="495"/>
      <c r="AE16" s="495"/>
      <c r="AF16" s="495"/>
      <c r="AG16" s="496"/>
      <c r="AH16" s="494">
        <v>10.3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2479899</v>
      </c>
      <c r="BO16" s="408"/>
      <c r="BP16" s="408"/>
      <c r="BQ16" s="408"/>
      <c r="BR16" s="408"/>
      <c r="BS16" s="408"/>
      <c r="BT16" s="408"/>
      <c r="BU16" s="409"/>
      <c r="BV16" s="407">
        <v>2461875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419</v>
      </c>
      <c r="AD17" s="459"/>
      <c r="AE17" s="459"/>
      <c r="AF17" s="459"/>
      <c r="AG17" s="501"/>
      <c r="AH17" s="458">
        <v>442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300456</v>
      </c>
      <c r="BO17" s="408"/>
      <c r="BP17" s="408"/>
      <c r="BQ17" s="408"/>
      <c r="BR17" s="408"/>
      <c r="BS17" s="408"/>
      <c r="BT17" s="408"/>
      <c r="BU17" s="409"/>
      <c r="BV17" s="407">
        <v>301606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767.04</v>
      </c>
      <c r="M18" s="531"/>
      <c r="N18" s="531"/>
      <c r="O18" s="531"/>
      <c r="P18" s="531"/>
      <c r="Q18" s="531"/>
      <c r="R18" s="532"/>
      <c r="S18" s="532"/>
      <c r="T18" s="532"/>
      <c r="U18" s="532"/>
      <c r="V18" s="533"/>
      <c r="W18" s="425"/>
      <c r="X18" s="426"/>
      <c r="Y18" s="426"/>
      <c r="Z18" s="426"/>
      <c r="AA18" s="426"/>
      <c r="AB18" s="417"/>
      <c r="AC18" s="534">
        <v>58</v>
      </c>
      <c r="AD18" s="535"/>
      <c r="AE18" s="535"/>
      <c r="AF18" s="535"/>
      <c r="AG18" s="536"/>
      <c r="AH18" s="534">
        <v>56.2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2264902</v>
      </c>
      <c r="BO18" s="408"/>
      <c r="BP18" s="408"/>
      <c r="BQ18" s="408"/>
      <c r="BR18" s="408"/>
      <c r="BS18" s="408"/>
      <c r="BT18" s="408"/>
      <c r="BU18" s="409"/>
      <c r="BV18" s="407">
        <v>2194526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2945214</v>
      </c>
      <c r="BO19" s="408"/>
      <c r="BP19" s="408"/>
      <c r="BQ19" s="408"/>
      <c r="BR19" s="408"/>
      <c r="BS19" s="408"/>
      <c r="BT19" s="408"/>
      <c r="BU19" s="409"/>
      <c r="BV19" s="407">
        <v>3010793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667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4606290</v>
      </c>
      <c r="BO22" s="371"/>
      <c r="BP22" s="371"/>
      <c r="BQ22" s="371"/>
      <c r="BR22" s="371"/>
      <c r="BS22" s="371"/>
      <c r="BT22" s="371"/>
      <c r="BU22" s="372"/>
      <c r="BV22" s="370">
        <v>4862979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3386219</v>
      </c>
      <c r="BO23" s="408"/>
      <c r="BP23" s="408"/>
      <c r="BQ23" s="408"/>
      <c r="BR23" s="408"/>
      <c r="BS23" s="408"/>
      <c r="BT23" s="408"/>
      <c r="BU23" s="409"/>
      <c r="BV23" s="407">
        <v>3626604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6900</v>
      </c>
      <c r="R24" s="459"/>
      <c r="S24" s="459"/>
      <c r="T24" s="459"/>
      <c r="U24" s="459"/>
      <c r="V24" s="501"/>
      <c r="W24" s="553"/>
      <c r="X24" s="554"/>
      <c r="Y24" s="555"/>
      <c r="Z24" s="457" t="s">
        <v>162</v>
      </c>
      <c r="AA24" s="437"/>
      <c r="AB24" s="437"/>
      <c r="AC24" s="437"/>
      <c r="AD24" s="437"/>
      <c r="AE24" s="437"/>
      <c r="AF24" s="437"/>
      <c r="AG24" s="438"/>
      <c r="AH24" s="458">
        <v>56</v>
      </c>
      <c r="AI24" s="459"/>
      <c r="AJ24" s="459"/>
      <c r="AK24" s="459"/>
      <c r="AL24" s="501"/>
      <c r="AM24" s="458">
        <v>182728</v>
      </c>
      <c r="AN24" s="459"/>
      <c r="AO24" s="459"/>
      <c r="AP24" s="459"/>
      <c r="AQ24" s="459"/>
      <c r="AR24" s="501"/>
      <c r="AS24" s="458">
        <v>3263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3778802</v>
      </c>
      <c r="BO24" s="408"/>
      <c r="BP24" s="408"/>
      <c r="BQ24" s="408"/>
      <c r="BR24" s="408"/>
      <c r="BS24" s="408"/>
      <c r="BT24" s="408"/>
      <c r="BU24" s="409"/>
      <c r="BV24" s="407">
        <v>3955037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60250</v>
      </c>
      <c r="BO25" s="371"/>
      <c r="BP25" s="371"/>
      <c r="BQ25" s="371"/>
      <c r="BR25" s="371"/>
      <c r="BS25" s="371"/>
      <c r="BT25" s="371"/>
      <c r="BU25" s="372"/>
      <c r="BV25" s="370">
        <v>102043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2540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94562</v>
      </c>
      <c r="BO27" s="527"/>
      <c r="BP27" s="527"/>
      <c r="BQ27" s="527"/>
      <c r="BR27" s="527"/>
      <c r="BS27" s="527"/>
      <c r="BT27" s="527"/>
      <c r="BU27" s="528"/>
      <c r="BV27" s="526">
        <v>92553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2010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785989</v>
      </c>
      <c r="BO28" s="371"/>
      <c r="BP28" s="371"/>
      <c r="BQ28" s="371"/>
      <c r="BR28" s="371"/>
      <c r="BS28" s="371"/>
      <c r="BT28" s="371"/>
      <c r="BU28" s="372"/>
      <c r="BV28" s="370">
        <v>785536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7</v>
      </c>
      <c r="M29" s="459"/>
      <c r="N29" s="459"/>
      <c r="O29" s="459"/>
      <c r="P29" s="501"/>
      <c r="Q29" s="458">
        <v>1680</v>
      </c>
      <c r="R29" s="459"/>
      <c r="S29" s="459"/>
      <c r="T29" s="459"/>
      <c r="U29" s="459"/>
      <c r="V29" s="501"/>
      <c r="W29" s="556"/>
      <c r="X29" s="557"/>
      <c r="Y29" s="558"/>
      <c r="Z29" s="457" t="s">
        <v>177</v>
      </c>
      <c r="AA29" s="437"/>
      <c r="AB29" s="437"/>
      <c r="AC29" s="437"/>
      <c r="AD29" s="437"/>
      <c r="AE29" s="437"/>
      <c r="AF29" s="437"/>
      <c r="AG29" s="438"/>
      <c r="AH29" s="458">
        <v>56</v>
      </c>
      <c r="AI29" s="459"/>
      <c r="AJ29" s="459"/>
      <c r="AK29" s="459"/>
      <c r="AL29" s="501"/>
      <c r="AM29" s="458">
        <v>182728</v>
      </c>
      <c r="AN29" s="459"/>
      <c r="AO29" s="459"/>
      <c r="AP29" s="459"/>
      <c r="AQ29" s="459"/>
      <c r="AR29" s="501"/>
      <c r="AS29" s="458">
        <v>3263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1008806</v>
      </c>
      <c r="BO29" s="408"/>
      <c r="BP29" s="408"/>
      <c r="BQ29" s="408"/>
      <c r="BR29" s="408"/>
      <c r="BS29" s="408"/>
      <c r="BT29" s="408"/>
      <c r="BU29" s="409"/>
      <c r="BV29" s="407">
        <v>1008746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3011539</v>
      </c>
      <c r="BO30" s="527"/>
      <c r="BP30" s="527"/>
      <c r="BQ30" s="527"/>
      <c r="BR30" s="527"/>
      <c r="BS30" s="527"/>
      <c r="BT30" s="527"/>
      <c r="BU30" s="528"/>
      <c r="BV30" s="526">
        <v>3043909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士別地方消防組合</v>
      </c>
      <c r="BZ34" s="598"/>
      <c r="CA34" s="598"/>
      <c r="CB34" s="598"/>
      <c r="CC34" s="598"/>
      <c r="CD34" s="598"/>
      <c r="CE34" s="598"/>
      <c r="CF34" s="598"/>
      <c r="CG34" s="598"/>
      <c r="CH34" s="598"/>
      <c r="CI34" s="598"/>
      <c r="CJ34" s="598"/>
      <c r="CK34" s="598"/>
      <c r="CL34" s="598"/>
      <c r="CM34" s="598"/>
      <c r="CN34" s="181"/>
      <c r="CO34" s="597">
        <f>IF(CQ34="","",MAX(C34:D43,U34:V43,AM34:AN43,BE34:BF43,BW34:BX43)+1)</f>
        <v>12</v>
      </c>
      <c r="CP34" s="597"/>
      <c r="CQ34" s="598" t="str">
        <f>IF('各会計、関係団体の財政状況及び健全化判断比率'!BS7="","",'各会計、関係団体の財政状況及び健全化判断比率'!BS7)</f>
        <v>ほろかない振興公社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奨学資金特別会計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下水道事業特別会計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上川教育研修センター</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北海道市町村総合事務組合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北海道後期高齢者医療広域連合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Ghl+ZW+WW4zRn2sfDZ7ykoA/TZrmbYopEqcfarcDFxW52Gh/d2vaNtV3FiUlYhfxdkDVP4q5vii+YW1y+l3HLA==" saltValue="R3h8yKHFOFyQIYvVlTvp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K19" workbookViewId="0">
      <selection activeCell="R35" sqref="R35:Y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176688</v>
      </c>
      <c r="S5" s="613"/>
      <c r="T5" s="613"/>
      <c r="U5" s="613"/>
      <c r="V5" s="613"/>
      <c r="W5" s="613"/>
      <c r="X5" s="613"/>
      <c r="Y5" s="614"/>
      <c r="Z5" s="615">
        <v>4</v>
      </c>
      <c r="AA5" s="615"/>
      <c r="AB5" s="615"/>
      <c r="AC5" s="615"/>
      <c r="AD5" s="616">
        <v>176688</v>
      </c>
      <c r="AE5" s="616"/>
      <c r="AF5" s="616"/>
      <c r="AG5" s="616"/>
      <c r="AH5" s="616"/>
      <c r="AI5" s="616"/>
      <c r="AJ5" s="616"/>
      <c r="AK5" s="616"/>
      <c r="AL5" s="617">
        <v>6.9</v>
      </c>
      <c r="AM5" s="618"/>
      <c r="AN5" s="618"/>
      <c r="AO5" s="619"/>
      <c r="AP5" s="609" t="s">
        <v>216</v>
      </c>
      <c r="AQ5" s="610"/>
      <c r="AR5" s="610"/>
      <c r="AS5" s="610"/>
      <c r="AT5" s="610"/>
      <c r="AU5" s="610"/>
      <c r="AV5" s="610"/>
      <c r="AW5" s="610"/>
      <c r="AX5" s="610"/>
      <c r="AY5" s="610"/>
      <c r="AZ5" s="610"/>
      <c r="BA5" s="610"/>
      <c r="BB5" s="610"/>
      <c r="BC5" s="610"/>
      <c r="BD5" s="610"/>
      <c r="BE5" s="610"/>
      <c r="BF5" s="611"/>
      <c r="BG5" s="623">
        <v>174513</v>
      </c>
      <c r="BH5" s="624"/>
      <c r="BI5" s="624"/>
      <c r="BJ5" s="624"/>
      <c r="BK5" s="624"/>
      <c r="BL5" s="624"/>
      <c r="BM5" s="624"/>
      <c r="BN5" s="625"/>
      <c r="BO5" s="626">
        <v>98.8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79371</v>
      </c>
      <c r="S6" s="624"/>
      <c r="T6" s="624"/>
      <c r="U6" s="624"/>
      <c r="V6" s="624"/>
      <c r="W6" s="624"/>
      <c r="X6" s="624"/>
      <c r="Y6" s="625"/>
      <c r="Z6" s="626">
        <v>1.8</v>
      </c>
      <c r="AA6" s="626"/>
      <c r="AB6" s="626"/>
      <c r="AC6" s="626"/>
      <c r="AD6" s="627">
        <v>79371</v>
      </c>
      <c r="AE6" s="627"/>
      <c r="AF6" s="627"/>
      <c r="AG6" s="627"/>
      <c r="AH6" s="627"/>
      <c r="AI6" s="627"/>
      <c r="AJ6" s="627"/>
      <c r="AK6" s="627"/>
      <c r="AL6" s="628">
        <v>3.1</v>
      </c>
      <c r="AM6" s="629"/>
      <c r="AN6" s="629"/>
      <c r="AO6" s="630"/>
      <c r="AP6" s="620" t="s">
        <v>221</v>
      </c>
      <c r="AQ6" s="621"/>
      <c r="AR6" s="621"/>
      <c r="AS6" s="621"/>
      <c r="AT6" s="621"/>
      <c r="AU6" s="621"/>
      <c r="AV6" s="621"/>
      <c r="AW6" s="621"/>
      <c r="AX6" s="621"/>
      <c r="AY6" s="621"/>
      <c r="AZ6" s="621"/>
      <c r="BA6" s="621"/>
      <c r="BB6" s="621"/>
      <c r="BC6" s="621"/>
      <c r="BD6" s="621"/>
      <c r="BE6" s="621"/>
      <c r="BF6" s="622"/>
      <c r="BG6" s="623">
        <v>174513</v>
      </c>
      <c r="BH6" s="624"/>
      <c r="BI6" s="624"/>
      <c r="BJ6" s="624"/>
      <c r="BK6" s="624"/>
      <c r="BL6" s="624"/>
      <c r="BM6" s="624"/>
      <c r="BN6" s="625"/>
      <c r="BO6" s="626">
        <v>98.8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41052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41052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71</v>
      </c>
      <c r="S7" s="624"/>
      <c r="T7" s="624"/>
      <c r="U7" s="624"/>
      <c r="V7" s="624"/>
      <c r="W7" s="624"/>
      <c r="X7" s="624"/>
      <c r="Y7" s="625"/>
      <c r="Z7" s="626">
        <v>0</v>
      </c>
      <c r="AA7" s="626"/>
      <c r="AB7" s="626"/>
      <c r="AC7" s="626"/>
      <c r="AD7" s="627">
        <v>71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84749</v>
      </c>
      <c r="BH7" s="624"/>
      <c r="BI7" s="624"/>
      <c r="BJ7" s="624"/>
      <c r="BK7" s="624"/>
      <c r="BL7" s="624"/>
      <c r="BM7" s="624"/>
      <c r="BN7" s="625"/>
      <c r="BO7" s="626">
        <v>48</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689336</v>
      </c>
      <c r="CS7" s="624"/>
      <c r="CT7" s="624"/>
      <c r="CU7" s="624"/>
      <c r="CV7" s="624"/>
      <c r="CW7" s="624"/>
      <c r="CX7" s="624"/>
      <c r="CY7" s="625"/>
      <c r="CZ7" s="626">
        <v>15.8</v>
      </c>
      <c r="DA7" s="626"/>
      <c r="DB7" s="626"/>
      <c r="DC7" s="626"/>
      <c r="DD7" s="632">
        <v>82008</v>
      </c>
      <c r="DE7" s="624"/>
      <c r="DF7" s="624"/>
      <c r="DG7" s="624"/>
      <c r="DH7" s="624"/>
      <c r="DI7" s="624"/>
      <c r="DJ7" s="624"/>
      <c r="DK7" s="624"/>
      <c r="DL7" s="624"/>
      <c r="DM7" s="624"/>
      <c r="DN7" s="624"/>
      <c r="DO7" s="624"/>
      <c r="DP7" s="625"/>
      <c r="DQ7" s="632">
        <v>449155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668</v>
      </c>
      <c r="S8" s="624"/>
      <c r="T8" s="624"/>
      <c r="U8" s="624"/>
      <c r="V8" s="624"/>
      <c r="W8" s="624"/>
      <c r="X8" s="624"/>
      <c r="Y8" s="625"/>
      <c r="Z8" s="626">
        <v>0</v>
      </c>
      <c r="AA8" s="626"/>
      <c r="AB8" s="626"/>
      <c r="AC8" s="626"/>
      <c r="AD8" s="627">
        <v>668</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2391</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442832</v>
      </c>
      <c r="CS8" s="624"/>
      <c r="CT8" s="624"/>
      <c r="CU8" s="624"/>
      <c r="CV8" s="624"/>
      <c r="CW8" s="624"/>
      <c r="CX8" s="624"/>
      <c r="CY8" s="625"/>
      <c r="CZ8" s="626">
        <v>10.199999999999999</v>
      </c>
      <c r="DA8" s="626"/>
      <c r="DB8" s="626"/>
      <c r="DC8" s="626"/>
      <c r="DD8" s="632">
        <v>5252</v>
      </c>
      <c r="DE8" s="624"/>
      <c r="DF8" s="624"/>
      <c r="DG8" s="624"/>
      <c r="DH8" s="624"/>
      <c r="DI8" s="624"/>
      <c r="DJ8" s="624"/>
      <c r="DK8" s="624"/>
      <c r="DL8" s="624"/>
      <c r="DM8" s="624"/>
      <c r="DN8" s="624"/>
      <c r="DO8" s="624"/>
      <c r="DP8" s="625"/>
      <c r="DQ8" s="632">
        <v>312008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772</v>
      </c>
      <c r="S9" s="624"/>
      <c r="T9" s="624"/>
      <c r="U9" s="624"/>
      <c r="V9" s="624"/>
      <c r="W9" s="624"/>
      <c r="X9" s="624"/>
      <c r="Y9" s="625"/>
      <c r="Z9" s="626">
        <v>0</v>
      </c>
      <c r="AA9" s="626"/>
      <c r="AB9" s="626"/>
      <c r="AC9" s="626"/>
      <c r="AD9" s="627">
        <v>772</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75280</v>
      </c>
      <c r="BH9" s="624"/>
      <c r="BI9" s="624"/>
      <c r="BJ9" s="624"/>
      <c r="BK9" s="624"/>
      <c r="BL9" s="624"/>
      <c r="BM9" s="624"/>
      <c r="BN9" s="625"/>
      <c r="BO9" s="626">
        <v>42.6</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317057</v>
      </c>
      <c r="CS9" s="624"/>
      <c r="CT9" s="624"/>
      <c r="CU9" s="624"/>
      <c r="CV9" s="624"/>
      <c r="CW9" s="624"/>
      <c r="CX9" s="624"/>
      <c r="CY9" s="625"/>
      <c r="CZ9" s="626">
        <v>7.3</v>
      </c>
      <c r="DA9" s="626"/>
      <c r="DB9" s="626"/>
      <c r="DC9" s="626"/>
      <c r="DD9" s="632">
        <v>4281</v>
      </c>
      <c r="DE9" s="624"/>
      <c r="DF9" s="624"/>
      <c r="DG9" s="624"/>
      <c r="DH9" s="624"/>
      <c r="DI9" s="624"/>
      <c r="DJ9" s="624"/>
      <c r="DK9" s="624"/>
      <c r="DL9" s="624"/>
      <c r="DM9" s="624"/>
      <c r="DN9" s="624"/>
      <c r="DO9" s="624"/>
      <c r="DP9" s="625"/>
      <c r="DQ9" s="632">
        <v>212619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4564</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163</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151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37229</v>
      </c>
      <c r="S11" s="624"/>
      <c r="T11" s="624"/>
      <c r="U11" s="624"/>
      <c r="V11" s="624"/>
      <c r="W11" s="624"/>
      <c r="X11" s="624"/>
      <c r="Y11" s="625"/>
      <c r="Z11" s="628">
        <v>0.8</v>
      </c>
      <c r="AA11" s="629"/>
      <c r="AB11" s="629"/>
      <c r="AC11" s="635"/>
      <c r="AD11" s="632">
        <v>37229</v>
      </c>
      <c r="AE11" s="624"/>
      <c r="AF11" s="624"/>
      <c r="AG11" s="624"/>
      <c r="AH11" s="624"/>
      <c r="AI11" s="624"/>
      <c r="AJ11" s="624"/>
      <c r="AK11" s="625"/>
      <c r="AL11" s="628">
        <v>1.5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2514</v>
      </c>
      <c r="BH11" s="624"/>
      <c r="BI11" s="624"/>
      <c r="BJ11" s="624"/>
      <c r="BK11" s="624"/>
      <c r="BL11" s="624"/>
      <c r="BM11" s="624"/>
      <c r="BN11" s="625"/>
      <c r="BO11" s="626">
        <v>1.4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679855</v>
      </c>
      <c r="CS11" s="624"/>
      <c r="CT11" s="624"/>
      <c r="CU11" s="624"/>
      <c r="CV11" s="624"/>
      <c r="CW11" s="624"/>
      <c r="CX11" s="624"/>
      <c r="CY11" s="625"/>
      <c r="CZ11" s="626">
        <v>15.6</v>
      </c>
      <c r="DA11" s="626"/>
      <c r="DB11" s="626"/>
      <c r="DC11" s="626"/>
      <c r="DD11" s="632">
        <v>157296</v>
      </c>
      <c r="DE11" s="624"/>
      <c r="DF11" s="624"/>
      <c r="DG11" s="624"/>
      <c r="DH11" s="624"/>
      <c r="DI11" s="624"/>
      <c r="DJ11" s="624"/>
      <c r="DK11" s="624"/>
      <c r="DL11" s="624"/>
      <c r="DM11" s="624"/>
      <c r="DN11" s="624"/>
      <c r="DO11" s="624"/>
      <c r="DP11" s="625"/>
      <c r="DQ11" s="632">
        <v>264641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80187</v>
      </c>
      <c r="BH12" s="624"/>
      <c r="BI12" s="624"/>
      <c r="BJ12" s="624"/>
      <c r="BK12" s="624"/>
      <c r="BL12" s="624"/>
      <c r="BM12" s="624"/>
      <c r="BN12" s="625"/>
      <c r="BO12" s="626">
        <v>45.4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181590</v>
      </c>
      <c r="CS12" s="624"/>
      <c r="CT12" s="624"/>
      <c r="CU12" s="624"/>
      <c r="CV12" s="624"/>
      <c r="CW12" s="624"/>
      <c r="CX12" s="624"/>
      <c r="CY12" s="625"/>
      <c r="CZ12" s="626">
        <v>4.2</v>
      </c>
      <c r="DA12" s="626"/>
      <c r="DB12" s="626"/>
      <c r="DC12" s="626"/>
      <c r="DD12" s="632">
        <v>21920</v>
      </c>
      <c r="DE12" s="624"/>
      <c r="DF12" s="624"/>
      <c r="DG12" s="624"/>
      <c r="DH12" s="624"/>
      <c r="DI12" s="624"/>
      <c r="DJ12" s="624"/>
      <c r="DK12" s="624"/>
      <c r="DL12" s="624"/>
      <c r="DM12" s="624"/>
      <c r="DN12" s="624"/>
      <c r="DO12" s="624"/>
      <c r="DP12" s="625"/>
      <c r="DQ12" s="632">
        <v>138124</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75443</v>
      </c>
      <c r="BH13" s="624"/>
      <c r="BI13" s="624"/>
      <c r="BJ13" s="624"/>
      <c r="BK13" s="624"/>
      <c r="BL13" s="624"/>
      <c r="BM13" s="624"/>
      <c r="BN13" s="625"/>
      <c r="BO13" s="626">
        <v>42.7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669177</v>
      </c>
      <c r="CS13" s="624"/>
      <c r="CT13" s="624"/>
      <c r="CU13" s="624"/>
      <c r="CV13" s="624"/>
      <c r="CW13" s="624"/>
      <c r="CX13" s="624"/>
      <c r="CY13" s="625"/>
      <c r="CZ13" s="626">
        <v>15.4</v>
      </c>
      <c r="DA13" s="626"/>
      <c r="DB13" s="626"/>
      <c r="DC13" s="626"/>
      <c r="DD13" s="632">
        <v>332752</v>
      </c>
      <c r="DE13" s="624"/>
      <c r="DF13" s="624"/>
      <c r="DG13" s="624"/>
      <c r="DH13" s="624"/>
      <c r="DI13" s="624"/>
      <c r="DJ13" s="624"/>
      <c r="DK13" s="624"/>
      <c r="DL13" s="624"/>
      <c r="DM13" s="624"/>
      <c r="DN13" s="624"/>
      <c r="DO13" s="624"/>
      <c r="DP13" s="625"/>
      <c r="DQ13" s="632">
        <v>322199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657</v>
      </c>
      <c r="S14" s="624"/>
      <c r="T14" s="624"/>
      <c r="U14" s="624"/>
      <c r="V14" s="624"/>
      <c r="W14" s="624"/>
      <c r="X14" s="624"/>
      <c r="Y14" s="625"/>
      <c r="Z14" s="626">
        <v>0</v>
      </c>
      <c r="AA14" s="626"/>
      <c r="AB14" s="626"/>
      <c r="AC14" s="626"/>
      <c r="AD14" s="627">
        <v>657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5491</v>
      </c>
      <c r="BH14" s="624"/>
      <c r="BI14" s="624"/>
      <c r="BJ14" s="624"/>
      <c r="BK14" s="624"/>
      <c r="BL14" s="624"/>
      <c r="BM14" s="624"/>
      <c r="BN14" s="625"/>
      <c r="BO14" s="626">
        <v>3.1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155974</v>
      </c>
      <c r="CS14" s="624"/>
      <c r="CT14" s="624"/>
      <c r="CU14" s="624"/>
      <c r="CV14" s="624"/>
      <c r="CW14" s="624"/>
      <c r="CX14" s="624"/>
      <c r="CY14" s="625"/>
      <c r="CZ14" s="626">
        <v>3.6</v>
      </c>
      <c r="DA14" s="626"/>
      <c r="DB14" s="626"/>
      <c r="DC14" s="626"/>
      <c r="DD14" s="632" t="s">
        <v>122</v>
      </c>
      <c r="DE14" s="624"/>
      <c r="DF14" s="624"/>
      <c r="DG14" s="624"/>
      <c r="DH14" s="624"/>
      <c r="DI14" s="624"/>
      <c r="DJ14" s="624"/>
      <c r="DK14" s="624"/>
      <c r="DL14" s="624"/>
      <c r="DM14" s="624"/>
      <c r="DN14" s="624"/>
      <c r="DO14" s="624"/>
      <c r="DP14" s="625"/>
      <c r="DQ14" s="632">
        <v>155274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4086</v>
      </c>
      <c r="BH15" s="624"/>
      <c r="BI15" s="624"/>
      <c r="BJ15" s="624"/>
      <c r="BK15" s="624"/>
      <c r="BL15" s="624"/>
      <c r="BM15" s="624"/>
      <c r="BN15" s="625"/>
      <c r="BO15" s="626">
        <v>2.2999999999999998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536225</v>
      </c>
      <c r="CS15" s="624"/>
      <c r="CT15" s="624"/>
      <c r="CU15" s="624"/>
      <c r="CV15" s="624"/>
      <c r="CW15" s="624"/>
      <c r="CX15" s="624"/>
      <c r="CY15" s="625"/>
      <c r="CZ15" s="626">
        <v>12.3</v>
      </c>
      <c r="DA15" s="626"/>
      <c r="DB15" s="626"/>
      <c r="DC15" s="626"/>
      <c r="DD15" s="632">
        <v>109734</v>
      </c>
      <c r="DE15" s="624"/>
      <c r="DF15" s="624"/>
      <c r="DG15" s="624"/>
      <c r="DH15" s="624"/>
      <c r="DI15" s="624"/>
      <c r="DJ15" s="624"/>
      <c r="DK15" s="624"/>
      <c r="DL15" s="624"/>
      <c r="DM15" s="624"/>
      <c r="DN15" s="624"/>
      <c r="DO15" s="624"/>
      <c r="DP15" s="625"/>
      <c r="DQ15" s="632">
        <v>413926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7905</v>
      </c>
      <c r="S16" s="624"/>
      <c r="T16" s="624"/>
      <c r="U16" s="624"/>
      <c r="V16" s="624"/>
      <c r="W16" s="624"/>
      <c r="X16" s="624"/>
      <c r="Y16" s="625"/>
      <c r="Z16" s="626">
        <v>0.2</v>
      </c>
      <c r="AA16" s="626"/>
      <c r="AB16" s="626"/>
      <c r="AC16" s="626"/>
      <c r="AD16" s="627">
        <v>7905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35959</v>
      </c>
      <c r="CS16" s="624"/>
      <c r="CT16" s="624"/>
      <c r="CU16" s="624"/>
      <c r="CV16" s="624"/>
      <c r="CW16" s="624"/>
      <c r="CX16" s="624"/>
      <c r="CY16" s="625"/>
      <c r="CZ16" s="626">
        <v>0.8</v>
      </c>
      <c r="DA16" s="626"/>
      <c r="DB16" s="626"/>
      <c r="DC16" s="626"/>
      <c r="DD16" s="632" t="s">
        <v>122</v>
      </c>
      <c r="DE16" s="624"/>
      <c r="DF16" s="624"/>
      <c r="DG16" s="624"/>
      <c r="DH16" s="624"/>
      <c r="DI16" s="624"/>
      <c r="DJ16" s="624"/>
      <c r="DK16" s="624"/>
      <c r="DL16" s="624"/>
      <c r="DM16" s="624"/>
      <c r="DN16" s="624"/>
      <c r="DO16" s="624"/>
      <c r="DP16" s="625"/>
      <c r="DQ16" s="632">
        <v>111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2985</v>
      </c>
      <c r="S17" s="624"/>
      <c r="T17" s="624"/>
      <c r="U17" s="624"/>
      <c r="V17" s="624"/>
      <c r="W17" s="624"/>
      <c r="X17" s="624"/>
      <c r="Y17" s="625"/>
      <c r="Z17" s="626">
        <v>0.1</v>
      </c>
      <c r="AA17" s="626"/>
      <c r="AB17" s="626"/>
      <c r="AC17" s="626"/>
      <c r="AD17" s="627">
        <v>2985</v>
      </c>
      <c r="AE17" s="627"/>
      <c r="AF17" s="627"/>
      <c r="AG17" s="627"/>
      <c r="AH17" s="627"/>
      <c r="AI17" s="627"/>
      <c r="AJ17" s="627"/>
      <c r="AK17" s="627"/>
      <c r="AL17" s="628">
        <v>0.1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602373</v>
      </c>
      <c r="CS17" s="624"/>
      <c r="CT17" s="624"/>
      <c r="CU17" s="624"/>
      <c r="CV17" s="624"/>
      <c r="CW17" s="624"/>
      <c r="CX17" s="624"/>
      <c r="CY17" s="625"/>
      <c r="CZ17" s="626">
        <v>13.8</v>
      </c>
      <c r="DA17" s="626"/>
      <c r="DB17" s="626"/>
      <c r="DC17" s="626"/>
      <c r="DD17" s="632" t="s">
        <v>122</v>
      </c>
      <c r="DE17" s="624"/>
      <c r="DF17" s="624"/>
      <c r="DG17" s="624"/>
      <c r="DH17" s="624"/>
      <c r="DI17" s="624"/>
      <c r="DJ17" s="624"/>
      <c r="DK17" s="624"/>
      <c r="DL17" s="624"/>
      <c r="DM17" s="624"/>
      <c r="DN17" s="624"/>
      <c r="DO17" s="624"/>
      <c r="DP17" s="625"/>
      <c r="DQ17" s="632">
        <v>575840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510</v>
      </c>
      <c r="S18" s="624"/>
      <c r="T18" s="624"/>
      <c r="U18" s="624"/>
      <c r="V18" s="624"/>
      <c r="W18" s="624"/>
      <c r="X18" s="624"/>
      <c r="Y18" s="625"/>
      <c r="Z18" s="626">
        <v>0</v>
      </c>
      <c r="AA18" s="626"/>
      <c r="AB18" s="626"/>
      <c r="AC18" s="626"/>
      <c r="AD18" s="627">
        <v>510</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510</v>
      </c>
      <c r="S19" s="624"/>
      <c r="T19" s="624"/>
      <c r="U19" s="624"/>
      <c r="V19" s="624"/>
      <c r="W19" s="624"/>
      <c r="X19" s="624"/>
      <c r="Y19" s="625"/>
      <c r="Z19" s="626">
        <v>0</v>
      </c>
      <c r="AA19" s="626"/>
      <c r="AB19" s="626"/>
      <c r="AC19" s="626"/>
      <c r="AD19" s="627">
        <v>510</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2175</v>
      </c>
      <c r="BH19" s="624"/>
      <c r="BI19" s="624"/>
      <c r="BJ19" s="624"/>
      <c r="BK19" s="624"/>
      <c r="BL19" s="624"/>
      <c r="BM19" s="624"/>
      <c r="BN19" s="625"/>
      <c r="BO19" s="626">
        <v>1.2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2175</v>
      </c>
      <c r="BH20" s="624"/>
      <c r="BI20" s="624"/>
      <c r="BJ20" s="624"/>
      <c r="BK20" s="624"/>
      <c r="BL20" s="624"/>
      <c r="BM20" s="624"/>
      <c r="BN20" s="625"/>
      <c r="BO20" s="626">
        <v>1.2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4351593</v>
      </c>
      <c r="CS20" s="624"/>
      <c r="CT20" s="624"/>
      <c r="CU20" s="624"/>
      <c r="CV20" s="624"/>
      <c r="CW20" s="624"/>
      <c r="CX20" s="624"/>
      <c r="CY20" s="625"/>
      <c r="CZ20" s="626">
        <v>100</v>
      </c>
      <c r="DA20" s="626"/>
      <c r="DB20" s="626"/>
      <c r="DC20" s="626"/>
      <c r="DD20" s="632">
        <v>713243</v>
      </c>
      <c r="DE20" s="624"/>
      <c r="DF20" s="624"/>
      <c r="DG20" s="624"/>
      <c r="DH20" s="624"/>
      <c r="DI20" s="624"/>
      <c r="DJ20" s="624"/>
      <c r="DK20" s="624"/>
      <c r="DL20" s="624"/>
      <c r="DM20" s="624"/>
      <c r="DN20" s="624"/>
      <c r="DO20" s="624"/>
      <c r="DP20" s="625"/>
      <c r="DQ20" s="632">
        <v>2885100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2468058</v>
      </c>
      <c r="S21" s="624"/>
      <c r="T21" s="624"/>
      <c r="U21" s="624"/>
      <c r="V21" s="624"/>
      <c r="W21" s="624"/>
      <c r="X21" s="624"/>
      <c r="Y21" s="625"/>
      <c r="Z21" s="626">
        <v>55.9</v>
      </c>
      <c r="AA21" s="626"/>
      <c r="AB21" s="626"/>
      <c r="AC21" s="626"/>
      <c r="AD21" s="627">
        <v>2235503</v>
      </c>
      <c r="AE21" s="627"/>
      <c r="AF21" s="627"/>
      <c r="AG21" s="627"/>
      <c r="AH21" s="627"/>
      <c r="AI21" s="627"/>
      <c r="AJ21" s="627"/>
      <c r="AK21" s="627"/>
      <c r="AL21" s="628">
        <v>87.6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2175</v>
      </c>
      <c r="BH21" s="624"/>
      <c r="BI21" s="624"/>
      <c r="BJ21" s="624"/>
      <c r="BK21" s="624"/>
      <c r="BL21" s="624"/>
      <c r="BM21" s="624"/>
      <c r="BN21" s="625"/>
      <c r="BO21" s="626">
        <v>1.2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2235503</v>
      </c>
      <c r="S22" s="624"/>
      <c r="T22" s="624"/>
      <c r="U22" s="624"/>
      <c r="V22" s="624"/>
      <c r="W22" s="624"/>
      <c r="X22" s="624"/>
      <c r="Y22" s="625"/>
      <c r="Z22" s="626">
        <v>50.7</v>
      </c>
      <c r="AA22" s="626"/>
      <c r="AB22" s="626"/>
      <c r="AC22" s="626"/>
      <c r="AD22" s="627">
        <v>2235503</v>
      </c>
      <c r="AE22" s="627"/>
      <c r="AF22" s="627"/>
      <c r="AG22" s="627"/>
      <c r="AH22" s="627"/>
      <c r="AI22" s="627"/>
      <c r="AJ22" s="627"/>
      <c r="AK22" s="627"/>
      <c r="AL22" s="628">
        <v>87.6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232555</v>
      </c>
      <c r="S23" s="624"/>
      <c r="T23" s="624"/>
      <c r="U23" s="624"/>
      <c r="V23" s="624"/>
      <c r="W23" s="624"/>
      <c r="X23" s="624"/>
      <c r="Y23" s="625"/>
      <c r="Z23" s="626">
        <v>5.3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1367520</v>
      </c>
      <c r="CS24" s="613"/>
      <c r="CT24" s="613"/>
      <c r="CU24" s="613"/>
      <c r="CV24" s="613"/>
      <c r="CW24" s="613"/>
      <c r="CX24" s="613"/>
      <c r="CY24" s="614"/>
      <c r="CZ24" s="617">
        <v>31.4</v>
      </c>
      <c r="DA24" s="618"/>
      <c r="DB24" s="618"/>
      <c r="DC24" s="634"/>
      <c r="DD24" s="655">
        <v>1211200</v>
      </c>
      <c r="DE24" s="613"/>
      <c r="DF24" s="613"/>
      <c r="DG24" s="613"/>
      <c r="DH24" s="613"/>
      <c r="DI24" s="613"/>
      <c r="DJ24" s="613"/>
      <c r="DK24" s="614"/>
      <c r="DL24" s="655">
        <v>1200806</v>
      </c>
      <c r="DM24" s="613"/>
      <c r="DN24" s="613"/>
      <c r="DO24" s="613"/>
      <c r="DP24" s="613"/>
      <c r="DQ24" s="613"/>
      <c r="DR24" s="613"/>
      <c r="DS24" s="613"/>
      <c r="DT24" s="613"/>
      <c r="DU24" s="613"/>
      <c r="DV24" s="614"/>
      <c r="DW24" s="617">
        <v>46.9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2774914</v>
      </c>
      <c r="S25" s="624"/>
      <c r="T25" s="624"/>
      <c r="U25" s="624"/>
      <c r="V25" s="624"/>
      <c r="W25" s="624"/>
      <c r="X25" s="624"/>
      <c r="Y25" s="625"/>
      <c r="Z25" s="626">
        <v>62.9</v>
      </c>
      <c r="AA25" s="626"/>
      <c r="AB25" s="626"/>
      <c r="AC25" s="626"/>
      <c r="AD25" s="627">
        <v>2542359</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640397</v>
      </c>
      <c r="CS25" s="656"/>
      <c r="CT25" s="656"/>
      <c r="CU25" s="656"/>
      <c r="CV25" s="656"/>
      <c r="CW25" s="656"/>
      <c r="CX25" s="656"/>
      <c r="CY25" s="657"/>
      <c r="CZ25" s="628">
        <v>14.7</v>
      </c>
      <c r="DA25" s="653"/>
      <c r="DB25" s="653"/>
      <c r="DC25" s="658"/>
      <c r="DD25" s="632">
        <v>588575</v>
      </c>
      <c r="DE25" s="656"/>
      <c r="DF25" s="656"/>
      <c r="DG25" s="656"/>
      <c r="DH25" s="656"/>
      <c r="DI25" s="656"/>
      <c r="DJ25" s="656"/>
      <c r="DK25" s="657"/>
      <c r="DL25" s="632">
        <v>584941</v>
      </c>
      <c r="DM25" s="656"/>
      <c r="DN25" s="656"/>
      <c r="DO25" s="656"/>
      <c r="DP25" s="656"/>
      <c r="DQ25" s="656"/>
      <c r="DR25" s="656"/>
      <c r="DS25" s="656"/>
      <c r="DT25" s="656"/>
      <c r="DU25" s="656"/>
      <c r="DV25" s="657"/>
      <c r="DW25" s="628">
        <v>22.8</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325919</v>
      </c>
      <c r="CS26" s="624"/>
      <c r="CT26" s="624"/>
      <c r="CU26" s="624"/>
      <c r="CV26" s="624"/>
      <c r="CW26" s="624"/>
      <c r="CX26" s="624"/>
      <c r="CY26" s="625"/>
      <c r="CZ26" s="628">
        <v>7.5</v>
      </c>
      <c r="DA26" s="653"/>
      <c r="DB26" s="653"/>
      <c r="DC26" s="658"/>
      <c r="DD26" s="632">
        <v>312488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16295</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176688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124750</v>
      </c>
      <c r="CS27" s="656"/>
      <c r="CT27" s="656"/>
      <c r="CU27" s="656"/>
      <c r="CV27" s="656"/>
      <c r="CW27" s="656"/>
      <c r="CX27" s="656"/>
      <c r="CY27" s="657"/>
      <c r="CZ27" s="628">
        <v>2.9</v>
      </c>
      <c r="DA27" s="653"/>
      <c r="DB27" s="653"/>
      <c r="DC27" s="658"/>
      <c r="DD27" s="632">
        <v>46785</v>
      </c>
      <c r="DE27" s="656"/>
      <c r="DF27" s="656"/>
      <c r="DG27" s="656"/>
      <c r="DH27" s="656"/>
      <c r="DI27" s="656"/>
      <c r="DJ27" s="656"/>
      <c r="DK27" s="657"/>
      <c r="DL27" s="632">
        <v>40025</v>
      </c>
      <c r="DM27" s="656"/>
      <c r="DN27" s="656"/>
      <c r="DO27" s="656"/>
      <c r="DP27" s="656"/>
      <c r="DQ27" s="656"/>
      <c r="DR27" s="656"/>
      <c r="DS27" s="656"/>
      <c r="DT27" s="656"/>
      <c r="DU27" s="656"/>
      <c r="DV27" s="657"/>
      <c r="DW27" s="628">
        <v>1.6</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134887</v>
      </c>
      <c r="S28" s="624"/>
      <c r="T28" s="624"/>
      <c r="U28" s="624"/>
      <c r="V28" s="624"/>
      <c r="W28" s="624"/>
      <c r="X28" s="624"/>
      <c r="Y28" s="625"/>
      <c r="Z28" s="626">
        <v>3.1</v>
      </c>
      <c r="AA28" s="626"/>
      <c r="AB28" s="626"/>
      <c r="AC28" s="626"/>
      <c r="AD28" s="627">
        <v>1369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602373</v>
      </c>
      <c r="CS28" s="624"/>
      <c r="CT28" s="624"/>
      <c r="CU28" s="624"/>
      <c r="CV28" s="624"/>
      <c r="CW28" s="624"/>
      <c r="CX28" s="624"/>
      <c r="CY28" s="625"/>
      <c r="CZ28" s="628">
        <v>13.8</v>
      </c>
      <c r="DA28" s="653"/>
      <c r="DB28" s="653"/>
      <c r="DC28" s="658"/>
      <c r="DD28" s="632">
        <v>575840</v>
      </c>
      <c r="DE28" s="624"/>
      <c r="DF28" s="624"/>
      <c r="DG28" s="624"/>
      <c r="DH28" s="624"/>
      <c r="DI28" s="624"/>
      <c r="DJ28" s="624"/>
      <c r="DK28" s="625"/>
      <c r="DL28" s="632">
        <v>575840</v>
      </c>
      <c r="DM28" s="624"/>
      <c r="DN28" s="624"/>
      <c r="DO28" s="624"/>
      <c r="DP28" s="624"/>
      <c r="DQ28" s="624"/>
      <c r="DR28" s="624"/>
      <c r="DS28" s="624"/>
      <c r="DT28" s="624"/>
      <c r="DU28" s="624"/>
      <c r="DV28" s="625"/>
      <c r="DW28" s="628">
        <v>22.5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15462</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602185</v>
      </c>
      <c r="CS29" s="656"/>
      <c r="CT29" s="656"/>
      <c r="CU29" s="656"/>
      <c r="CV29" s="656"/>
      <c r="CW29" s="656"/>
      <c r="CX29" s="656"/>
      <c r="CY29" s="657"/>
      <c r="CZ29" s="628">
        <v>13.8</v>
      </c>
      <c r="DA29" s="653"/>
      <c r="DB29" s="653"/>
      <c r="DC29" s="658"/>
      <c r="DD29" s="632">
        <v>575652</v>
      </c>
      <c r="DE29" s="656"/>
      <c r="DF29" s="656"/>
      <c r="DG29" s="656"/>
      <c r="DH29" s="656"/>
      <c r="DI29" s="656"/>
      <c r="DJ29" s="656"/>
      <c r="DK29" s="657"/>
      <c r="DL29" s="632">
        <v>575652</v>
      </c>
      <c r="DM29" s="656"/>
      <c r="DN29" s="656"/>
      <c r="DO29" s="656"/>
      <c r="DP29" s="656"/>
      <c r="DQ29" s="656"/>
      <c r="DR29" s="656"/>
      <c r="DS29" s="656"/>
      <c r="DT29" s="656"/>
      <c r="DU29" s="656"/>
      <c r="DV29" s="657"/>
      <c r="DW29" s="628">
        <v>22.5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391296</v>
      </c>
      <c r="S30" s="624"/>
      <c r="T30" s="624"/>
      <c r="U30" s="624"/>
      <c r="V30" s="624"/>
      <c r="W30" s="624"/>
      <c r="X30" s="624"/>
      <c r="Y30" s="625"/>
      <c r="Z30" s="626">
        <v>8.9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591092</v>
      </c>
      <c r="CS30" s="624"/>
      <c r="CT30" s="624"/>
      <c r="CU30" s="624"/>
      <c r="CV30" s="624"/>
      <c r="CW30" s="624"/>
      <c r="CX30" s="624"/>
      <c r="CY30" s="625"/>
      <c r="CZ30" s="628">
        <v>13.6</v>
      </c>
      <c r="DA30" s="653"/>
      <c r="DB30" s="653"/>
      <c r="DC30" s="658"/>
      <c r="DD30" s="632">
        <v>564559</v>
      </c>
      <c r="DE30" s="624"/>
      <c r="DF30" s="624"/>
      <c r="DG30" s="624"/>
      <c r="DH30" s="624"/>
      <c r="DI30" s="624"/>
      <c r="DJ30" s="624"/>
      <c r="DK30" s="625"/>
      <c r="DL30" s="632">
        <v>564559</v>
      </c>
      <c r="DM30" s="624"/>
      <c r="DN30" s="624"/>
      <c r="DO30" s="624"/>
      <c r="DP30" s="624"/>
      <c r="DQ30" s="624"/>
      <c r="DR30" s="624"/>
      <c r="DS30" s="624"/>
      <c r="DT30" s="624"/>
      <c r="DU30" s="624"/>
      <c r="DV30" s="625"/>
      <c r="DW30" s="628">
        <v>22</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99.9</v>
      </c>
      <c r="BH31" s="667"/>
      <c r="BI31" s="667"/>
      <c r="BJ31" s="667"/>
      <c r="BK31" s="667"/>
      <c r="BL31" s="667"/>
      <c r="BM31" s="618">
        <v>99.4</v>
      </c>
      <c r="BN31" s="667"/>
      <c r="BO31" s="667"/>
      <c r="BP31" s="667"/>
      <c r="BQ31" s="668"/>
      <c r="BR31" s="670">
        <v>99.8</v>
      </c>
      <c r="BS31" s="667"/>
      <c r="BT31" s="667"/>
      <c r="BU31" s="667"/>
      <c r="BV31" s="667"/>
      <c r="BW31" s="667"/>
      <c r="BX31" s="618">
        <v>99</v>
      </c>
      <c r="BY31" s="667"/>
      <c r="BZ31" s="667"/>
      <c r="CA31" s="667"/>
      <c r="CB31" s="668"/>
      <c r="CD31" s="663"/>
      <c r="CE31" s="664"/>
      <c r="CF31" s="620" t="s">
        <v>300</v>
      </c>
      <c r="CG31" s="621"/>
      <c r="CH31" s="621"/>
      <c r="CI31" s="621"/>
      <c r="CJ31" s="621"/>
      <c r="CK31" s="621"/>
      <c r="CL31" s="621"/>
      <c r="CM31" s="621"/>
      <c r="CN31" s="621"/>
      <c r="CO31" s="621"/>
      <c r="CP31" s="621"/>
      <c r="CQ31" s="622"/>
      <c r="CR31" s="623">
        <v>11093</v>
      </c>
      <c r="CS31" s="656"/>
      <c r="CT31" s="656"/>
      <c r="CU31" s="656"/>
      <c r="CV31" s="656"/>
      <c r="CW31" s="656"/>
      <c r="CX31" s="656"/>
      <c r="CY31" s="657"/>
      <c r="CZ31" s="628">
        <v>0.3</v>
      </c>
      <c r="DA31" s="653"/>
      <c r="DB31" s="653"/>
      <c r="DC31" s="658"/>
      <c r="DD31" s="632">
        <v>11093</v>
      </c>
      <c r="DE31" s="656"/>
      <c r="DF31" s="656"/>
      <c r="DG31" s="656"/>
      <c r="DH31" s="656"/>
      <c r="DI31" s="656"/>
      <c r="DJ31" s="656"/>
      <c r="DK31" s="657"/>
      <c r="DL31" s="632">
        <v>11093</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327499</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99.8</v>
      </c>
      <c r="BH32" s="656"/>
      <c r="BI32" s="656"/>
      <c r="BJ32" s="656"/>
      <c r="BK32" s="656"/>
      <c r="BL32" s="656"/>
      <c r="BM32" s="629">
        <v>99.4</v>
      </c>
      <c r="BN32" s="656"/>
      <c r="BO32" s="656"/>
      <c r="BP32" s="656"/>
      <c r="BQ32" s="669"/>
      <c r="BR32" s="680">
        <v>99.7</v>
      </c>
      <c r="BS32" s="656"/>
      <c r="BT32" s="656"/>
      <c r="BU32" s="656"/>
      <c r="BV32" s="656"/>
      <c r="BW32" s="656"/>
      <c r="BX32" s="629">
        <v>99</v>
      </c>
      <c r="BY32" s="656"/>
      <c r="BZ32" s="656"/>
      <c r="CA32" s="656"/>
      <c r="CB32" s="669"/>
      <c r="CD32" s="665"/>
      <c r="CE32" s="666"/>
      <c r="CF32" s="620" t="s">
        <v>304</v>
      </c>
      <c r="CG32" s="621"/>
      <c r="CH32" s="621"/>
      <c r="CI32" s="621"/>
      <c r="CJ32" s="621"/>
      <c r="CK32" s="621"/>
      <c r="CL32" s="621"/>
      <c r="CM32" s="621"/>
      <c r="CN32" s="621"/>
      <c r="CO32" s="621"/>
      <c r="CP32" s="621"/>
      <c r="CQ32" s="622"/>
      <c r="CR32" s="623">
        <v>188</v>
      </c>
      <c r="CS32" s="624"/>
      <c r="CT32" s="624"/>
      <c r="CU32" s="624"/>
      <c r="CV32" s="624"/>
      <c r="CW32" s="624"/>
      <c r="CX32" s="624"/>
      <c r="CY32" s="625"/>
      <c r="CZ32" s="628">
        <v>0</v>
      </c>
      <c r="DA32" s="653"/>
      <c r="DB32" s="653"/>
      <c r="DC32" s="658"/>
      <c r="DD32" s="632">
        <v>188</v>
      </c>
      <c r="DE32" s="624"/>
      <c r="DF32" s="624"/>
      <c r="DG32" s="624"/>
      <c r="DH32" s="624"/>
      <c r="DI32" s="624"/>
      <c r="DJ32" s="624"/>
      <c r="DK32" s="625"/>
      <c r="DL32" s="632">
        <v>188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14008</v>
      </c>
      <c r="S33" s="624"/>
      <c r="T33" s="624"/>
      <c r="U33" s="624"/>
      <c r="V33" s="624"/>
      <c r="W33" s="624"/>
      <c r="X33" s="624"/>
      <c r="Y33" s="625"/>
      <c r="Z33" s="626">
        <v>0.3</v>
      </c>
      <c r="AA33" s="626"/>
      <c r="AB33" s="626"/>
      <c r="AC33" s="626"/>
      <c r="AD33" s="627">
        <v>3734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100</v>
      </c>
      <c r="BH33" s="682"/>
      <c r="BI33" s="682"/>
      <c r="BJ33" s="682"/>
      <c r="BK33" s="682"/>
      <c r="BL33" s="682"/>
      <c r="BM33" s="683">
        <v>99.4</v>
      </c>
      <c r="BN33" s="682"/>
      <c r="BO33" s="682"/>
      <c r="BP33" s="682"/>
      <c r="BQ33" s="684"/>
      <c r="BR33" s="681">
        <v>99.9</v>
      </c>
      <c r="BS33" s="682"/>
      <c r="BT33" s="682"/>
      <c r="BU33" s="682"/>
      <c r="BV33" s="682"/>
      <c r="BW33" s="682"/>
      <c r="BX33" s="683">
        <v>99</v>
      </c>
      <c r="BY33" s="682"/>
      <c r="BZ33" s="682"/>
      <c r="CA33" s="682"/>
      <c r="CB33" s="684"/>
      <c r="CD33" s="620" t="s">
        <v>307</v>
      </c>
      <c r="CE33" s="621"/>
      <c r="CF33" s="621"/>
      <c r="CG33" s="621"/>
      <c r="CH33" s="621"/>
      <c r="CI33" s="621"/>
      <c r="CJ33" s="621"/>
      <c r="CK33" s="621"/>
      <c r="CL33" s="621"/>
      <c r="CM33" s="621"/>
      <c r="CN33" s="621"/>
      <c r="CO33" s="621"/>
      <c r="CP33" s="621"/>
      <c r="CQ33" s="622"/>
      <c r="CR33" s="623">
        <v>2234871</v>
      </c>
      <c r="CS33" s="656"/>
      <c r="CT33" s="656"/>
      <c r="CU33" s="656"/>
      <c r="CV33" s="656"/>
      <c r="CW33" s="656"/>
      <c r="CX33" s="656"/>
      <c r="CY33" s="657"/>
      <c r="CZ33" s="628">
        <v>51.4</v>
      </c>
      <c r="DA33" s="653"/>
      <c r="DB33" s="653"/>
      <c r="DC33" s="658"/>
      <c r="DD33" s="632">
        <v>1537901</v>
      </c>
      <c r="DE33" s="656"/>
      <c r="DF33" s="656"/>
      <c r="DG33" s="656"/>
      <c r="DH33" s="656"/>
      <c r="DI33" s="656"/>
      <c r="DJ33" s="656"/>
      <c r="DK33" s="657"/>
      <c r="DL33" s="632">
        <v>1064096</v>
      </c>
      <c r="DM33" s="656"/>
      <c r="DN33" s="656"/>
      <c r="DO33" s="656"/>
      <c r="DP33" s="656"/>
      <c r="DQ33" s="656"/>
      <c r="DR33" s="656"/>
      <c r="DS33" s="656"/>
      <c r="DT33" s="656"/>
      <c r="DU33" s="656"/>
      <c r="DV33" s="657"/>
      <c r="DW33" s="628">
        <v>41.5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104711</v>
      </c>
      <c r="S34" s="624"/>
      <c r="T34" s="624"/>
      <c r="U34" s="624"/>
      <c r="V34" s="624"/>
      <c r="W34" s="624"/>
      <c r="X34" s="624"/>
      <c r="Y34" s="625"/>
      <c r="Z34" s="626">
        <v>2.4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843256</v>
      </c>
      <c r="CS34" s="624"/>
      <c r="CT34" s="624"/>
      <c r="CU34" s="624"/>
      <c r="CV34" s="624"/>
      <c r="CW34" s="624"/>
      <c r="CX34" s="624"/>
      <c r="CY34" s="625"/>
      <c r="CZ34" s="628">
        <v>19.399999999999999</v>
      </c>
      <c r="DA34" s="653"/>
      <c r="DB34" s="653"/>
      <c r="DC34" s="658"/>
      <c r="DD34" s="632">
        <v>552329</v>
      </c>
      <c r="DE34" s="624"/>
      <c r="DF34" s="624"/>
      <c r="DG34" s="624"/>
      <c r="DH34" s="624"/>
      <c r="DI34" s="624"/>
      <c r="DJ34" s="624"/>
      <c r="DK34" s="625"/>
      <c r="DL34" s="632">
        <v>413206</v>
      </c>
      <c r="DM34" s="624"/>
      <c r="DN34" s="624"/>
      <c r="DO34" s="624"/>
      <c r="DP34" s="624"/>
      <c r="DQ34" s="624"/>
      <c r="DR34" s="624"/>
      <c r="DS34" s="624"/>
      <c r="DT34" s="624"/>
      <c r="DU34" s="624"/>
      <c r="DV34" s="625"/>
      <c r="DW34" s="628">
        <v>16.100000000000001</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69351</v>
      </c>
      <c r="S35" s="624"/>
      <c r="T35" s="624"/>
      <c r="U35" s="624"/>
      <c r="V35" s="624"/>
      <c r="W35" s="624"/>
      <c r="X35" s="624"/>
      <c r="Y35" s="625"/>
      <c r="Z35" s="626">
        <v>1.6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297008</v>
      </c>
      <c r="CS35" s="656"/>
      <c r="CT35" s="656"/>
      <c r="CU35" s="656"/>
      <c r="CV35" s="656"/>
      <c r="CW35" s="656"/>
      <c r="CX35" s="656"/>
      <c r="CY35" s="657"/>
      <c r="CZ35" s="628">
        <v>6.8</v>
      </c>
      <c r="DA35" s="653"/>
      <c r="DB35" s="653"/>
      <c r="DC35" s="658"/>
      <c r="DD35" s="632">
        <v>253142</v>
      </c>
      <c r="DE35" s="656"/>
      <c r="DF35" s="656"/>
      <c r="DG35" s="656"/>
      <c r="DH35" s="656"/>
      <c r="DI35" s="656"/>
      <c r="DJ35" s="656"/>
      <c r="DK35" s="657"/>
      <c r="DL35" s="632">
        <v>237264</v>
      </c>
      <c r="DM35" s="656"/>
      <c r="DN35" s="656"/>
      <c r="DO35" s="656"/>
      <c r="DP35" s="656"/>
      <c r="DQ35" s="656"/>
      <c r="DR35" s="656"/>
      <c r="DS35" s="656"/>
      <c r="DT35" s="656"/>
      <c r="DU35" s="656"/>
      <c r="DV35" s="657"/>
      <c r="DW35" s="628">
        <v>9.3000000000000007</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84551</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217043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413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839730</v>
      </c>
      <c r="CS36" s="624"/>
      <c r="CT36" s="624"/>
      <c r="CU36" s="624"/>
      <c r="CV36" s="624"/>
      <c r="CW36" s="624"/>
      <c r="CX36" s="624"/>
      <c r="CY36" s="625"/>
      <c r="CZ36" s="628">
        <v>19.3</v>
      </c>
      <c r="DA36" s="653"/>
      <c r="DB36" s="653"/>
      <c r="DC36" s="658"/>
      <c r="DD36" s="632">
        <v>526271</v>
      </c>
      <c r="DE36" s="624"/>
      <c r="DF36" s="624"/>
      <c r="DG36" s="624"/>
      <c r="DH36" s="624"/>
      <c r="DI36" s="624"/>
      <c r="DJ36" s="624"/>
      <c r="DK36" s="625"/>
      <c r="DL36" s="632">
        <v>269585</v>
      </c>
      <c r="DM36" s="624"/>
      <c r="DN36" s="624"/>
      <c r="DO36" s="624"/>
      <c r="DP36" s="624"/>
      <c r="DQ36" s="624"/>
      <c r="DR36" s="624"/>
      <c r="DS36" s="624"/>
      <c r="DT36" s="624"/>
      <c r="DU36" s="624"/>
      <c r="DV36" s="625"/>
      <c r="DW36" s="628">
        <v>10.5</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144330</v>
      </c>
      <c r="S37" s="624"/>
      <c r="T37" s="624"/>
      <c r="U37" s="624"/>
      <c r="V37" s="624"/>
      <c r="W37" s="624"/>
      <c r="X37" s="624"/>
      <c r="Y37" s="625"/>
      <c r="Z37" s="626">
        <v>3.3</v>
      </c>
      <c r="AA37" s="626"/>
      <c r="AB37" s="626"/>
      <c r="AC37" s="626"/>
      <c r="AD37" s="627">
        <v>5661</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57808</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154856</v>
      </c>
      <c r="CS37" s="656"/>
      <c r="CT37" s="656"/>
      <c r="CU37" s="656"/>
      <c r="CV37" s="656"/>
      <c r="CW37" s="656"/>
      <c r="CX37" s="656"/>
      <c r="CY37" s="657"/>
      <c r="CZ37" s="628">
        <v>3.6</v>
      </c>
      <c r="DA37" s="653"/>
      <c r="DB37" s="653"/>
      <c r="DC37" s="658"/>
      <c r="DD37" s="632">
        <v>154856</v>
      </c>
      <c r="DE37" s="656"/>
      <c r="DF37" s="656"/>
      <c r="DG37" s="656"/>
      <c r="DH37" s="656"/>
      <c r="DI37" s="656"/>
      <c r="DJ37" s="656"/>
      <c r="DK37" s="657"/>
      <c r="DL37" s="632">
        <v>154856</v>
      </c>
      <c r="DM37" s="656"/>
      <c r="DN37" s="656"/>
      <c r="DO37" s="656"/>
      <c r="DP37" s="656"/>
      <c r="DQ37" s="656"/>
      <c r="DR37" s="656"/>
      <c r="DS37" s="656"/>
      <c r="DT37" s="656"/>
      <c r="DU37" s="656"/>
      <c r="DV37" s="657"/>
      <c r="DW37" s="628">
        <v>6</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334403</v>
      </c>
      <c r="S38" s="624"/>
      <c r="T38" s="624"/>
      <c r="U38" s="624"/>
      <c r="V38" s="624"/>
      <c r="W38" s="624"/>
      <c r="X38" s="624"/>
      <c r="Y38" s="625"/>
      <c r="Z38" s="626">
        <v>7.6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47970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158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217043</v>
      </c>
      <c r="CS38" s="624"/>
      <c r="CT38" s="624"/>
      <c r="CU38" s="624"/>
      <c r="CV38" s="624"/>
      <c r="CW38" s="624"/>
      <c r="CX38" s="624"/>
      <c r="CY38" s="625"/>
      <c r="CZ38" s="628">
        <v>5</v>
      </c>
      <c r="DA38" s="653"/>
      <c r="DB38" s="653"/>
      <c r="DC38" s="658"/>
      <c r="DD38" s="632">
        <v>206158</v>
      </c>
      <c r="DE38" s="624"/>
      <c r="DF38" s="624"/>
      <c r="DG38" s="624"/>
      <c r="DH38" s="624"/>
      <c r="DI38" s="624"/>
      <c r="DJ38" s="624"/>
      <c r="DK38" s="625"/>
      <c r="DL38" s="632">
        <v>144041</v>
      </c>
      <c r="DM38" s="624"/>
      <c r="DN38" s="624"/>
      <c r="DO38" s="624"/>
      <c r="DP38" s="624"/>
      <c r="DQ38" s="624"/>
      <c r="DR38" s="624"/>
      <c r="DS38" s="624"/>
      <c r="DT38" s="624"/>
      <c r="DU38" s="624"/>
      <c r="DV38" s="625"/>
      <c r="DW38" s="628">
        <v>5.6</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6594</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285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37114</v>
      </c>
      <c r="CS39" s="656"/>
      <c r="CT39" s="656"/>
      <c r="CU39" s="656"/>
      <c r="CV39" s="656"/>
      <c r="CW39" s="656"/>
      <c r="CX39" s="656"/>
      <c r="CY39" s="657"/>
      <c r="CZ39" s="628">
        <v>0.9</v>
      </c>
      <c r="DA39" s="653"/>
      <c r="DB39" s="653"/>
      <c r="DC39" s="658"/>
      <c r="DD39" s="632">
        <v>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8403</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720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4411707</v>
      </c>
      <c r="S41" s="696"/>
      <c r="T41" s="696"/>
      <c r="U41" s="696"/>
      <c r="V41" s="696"/>
      <c r="W41" s="696"/>
      <c r="X41" s="696"/>
      <c r="Y41" s="700"/>
      <c r="Z41" s="701">
        <v>100</v>
      </c>
      <c r="AA41" s="701"/>
      <c r="AB41" s="701"/>
      <c r="AC41" s="701"/>
      <c r="AD41" s="702">
        <v>2553123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23832</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80839</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297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749202</v>
      </c>
      <c r="CS42" s="656"/>
      <c r="CT42" s="656"/>
      <c r="CU42" s="656"/>
      <c r="CV42" s="656"/>
      <c r="CW42" s="656"/>
      <c r="CX42" s="656"/>
      <c r="CY42" s="657"/>
      <c r="CZ42" s="628">
        <v>17.2</v>
      </c>
      <c r="DA42" s="653"/>
      <c r="DB42" s="653"/>
      <c r="DC42" s="658"/>
      <c r="DD42" s="632">
        <v>135999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13056</v>
      </c>
      <c r="CS43" s="656"/>
      <c r="CT43" s="656"/>
      <c r="CU43" s="656"/>
      <c r="CV43" s="656"/>
      <c r="CW43" s="656"/>
      <c r="CX43" s="656"/>
      <c r="CY43" s="657"/>
      <c r="CZ43" s="628">
        <v>0.3</v>
      </c>
      <c r="DA43" s="653"/>
      <c r="DB43" s="653"/>
      <c r="DC43" s="658"/>
      <c r="DD43" s="632">
        <v>13056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713243</v>
      </c>
      <c r="CS44" s="624"/>
      <c r="CT44" s="624"/>
      <c r="CU44" s="624"/>
      <c r="CV44" s="624"/>
      <c r="CW44" s="624"/>
      <c r="CX44" s="624"/>
      <c r="CY44" s="625"/>
      <c r="CZ44" s="628">
        <v>16.399999999999999</v>
      </c>
      <c r="DA44" s="629"/>
      <c r="DB44" s="629"/>
      <c r="DC44" s="635"/>
      <c r="DD44" s="632">
        <v>135888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385606</v>
      </c>
      <c r="CS45" s="656"/>
      <c r="CT45" s="656"/>
      <c r="CU45" s="656"/>
      <c r="CV45" s="656"/>
      <c r="CW45" s="656"/>
      <c r="CX45" s="656"/>
      <c r="CY45" s="657"/>
      <c r="CZ45" s="628">
        <v>8.9</v>
      </c>
      <c r="DA45" s="653"/>
      <c r="DB45" s="653"/>
      <c r="DC45" s="658"/>
      <c r="DD45" s="632">
        <v>34436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280186</v>
      </c>
      <c r="CS46" s="624"/>
      <c r="CT46" s="624"/>
      <c r="CU46" s="624"/>
      <c r="CV46" s="624"/>
      <c r="CW46" s="624"/>
      <c r="CX46" s="624"/>
      <c r="CY46" s="625"/>
      <c r="CZ46" s="628">
        <v>6.4</v>
      </c>
      <c r="DA46" s="629"/>
      <c r="DB46" s="629"/>
      <c r="DC46" s="635"/>
      <c r="DD46" s="632">
        <v>97480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35959</v>
      </c>
      <c r="CS47" s="656"/>
      <c r="CT47" s="656"/>
      <c r="CU47" s="656"/>
      <c r="CV47" s="656"/>
      <c r="CW47" s="656"/>
      <c r="CX47" s="656"/>
      <c r="CY47" s="657"/>
      <c r="CZ47" s="628">
        <v>0.8</v>
      </c>
      <c r="DA47" s="653"/>
      <c r="DB47" s="653"/>
      <c r="DC47" s="658"/>
      <c r="DD47" s="632">
        <v>111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4351593</v>
      </c>
      <c r="CS49" s="682"/>
      <c r="CT49" s="682"/>
      <c r="CU49" s="682"/>
      <c r="CV49" s="682"/>
      <c r="CW49" s="682"/>
      <c r="CX49" s="682"/>
      <c r="CY49" s="711"/>
      <c r="CZ49" s="703">
        <v>100</v>
      </c>
      <c r="DA49" s="712"/>
      <c r="DB49" s="712"/>
      <c r="DC49" s="713"/>
      <c r="DD49" s="714">
        <v>2885100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nDLal3IN9D6N0APCDqKjoxC2L1g5Rc9YglbAU2nEXbuxPitsYhTVFbWJ261jkn7lRisb59gWuKBtclq+tznVQ==" saltValue="PtlDmNimK913Z6xtPtaK6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4410</v>
      </c>
      <c r="R7" s="753"/>
      <c r="S7" s="753"/>
      <c r="T7" s="753"/>
      <c r="U7" s="753"/>
      <c r="V7" s="753">
        <v>4350</v>
      </c>
      <c r="W7" s="753"/>
      <c r="X7" s="753"/>
      <c r="Y7" s="753"/>
      <c r="Z7" s="753"/>
      <c r="AA7" s="753">
        <v>60</v>
      </c>
      <c r="AB7" s="753"/>
      <c r="AC7" s="753"/>
      <c r="AD7" s="753"/>
      <c r="AE7" s="754"/>
      <c r="AF7" s="755">
        <v>51</v>
      </c>
      <c r="AG7" s="756"/>
      <c r="AH7" s="756"/>
      <c r="AI7" s="756"/>
      <c r="AJ7" s="757"/>
      <c r="AK7" s="758">
        <v>69</v>
      </c>
      <c r="AL7" s="759"/>
      <c r="AM7" s="759"/>
      <c r="AN7" s="759"/>
      <c r="AO7" s="759"/>
      <c r="AP7" s="759">
        <v>4606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5</v>
      </c>
      <c r="CI7" s="744"/>
      <c r="CJ7" s="744"/>
      <c r="CK7" s="744"/>
      <c r="CL7" s="745"/>
      <c r="CM7" s="743">
        <v>96</v>
      </c>
      <c r="CN7" s="744"/>
      <c r="CO7" s="744"/>
      <c r="CP7" s="744"/>
      <c r="CQ7" s="745"/>
      <c r="CR7" s="743">
        <v>6</v>
      </c>
      <c r="CS7" s="744"/>
      <c r="CT7" s="744"/>
      <c r="CU7" s="744"/>
      <c r="CV7" s="745"/>
      <c r="CW7" s="743">
        <v>42</v>
      </c>
      <c r="CX7" s="744"/>
      <c r="CY7" s="744"/>
      <c r="CZ7" s="744"/>
      <c r="DA7" s="745"/>
      <c r="DB7" s="743" t="s">
        <v>552</v>
      </c>
      <c r="DC7" s="744"/>
      <c r="DD7" s="744"/>
      <c r="DE7" s="744"/>
      <c r="DF7" s="745"/>
      <c r="DG7" s="743" t="s">
        <v>552</v>
      </c>
      <c r="DH7" s="744"/>
      <c r="DI7" s="744"/>
      <c r="DJ7" s="744"/>
      <c r="DK7" s="745"/>
      <c r="DL7" s="743" t="s">
        <v>552</v>
      </c>
      <c r="DM7" s="744"/>
      <c r="DN7" s="744"/>
      <c r="DO7" s="744"/>
      <c r="DP7" s="745"/>
      <c r="DQ7" s="743" t="s">
        <v>552</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v>0</v>
      </c>
      <c r="AB8" s="784"/>
      <c r="AC8" s="784"/>
      <c r="AD8" s="784"/>
      <c r="AE8" s="785"/>
      <c r="AF8" s="786" t="s">
        <v>122</v>
      </c>
      <c r="AG8" s="787"/>
      <c r="AH8" s="787"/>
      <c r="AI8" s="787"/>
      <c r="AJ8" s="788"/>
      <c r="AK8" s="769" t="s">
        <v>552</v>
      </c>
      <c r="AL8" s="770"/>
      <c r="AM8" s="770"/>
      <c r="AN8" s="770"/>
      <c r="AO8" s="770"/>
      <c r="AP8" s="770" t="s">
        <v>552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4411</v>
      </c>
      <c r="R23" s="793"/>
      <c r="S23" s="793"/>
      <c r="T23" s="793"/>
      <c r="U23" s="793"/>
      <c r="V23" s="793">
        <v>4351</v>
      </c>
      <c r="W23" s="793"/>
      <c r="X23" s="793"/>
      <c r="Y23" s="793"/>
      <c r="Z23" s="793"/>
      <c r="AA23" s="793">
        <v>60</v>
      </c>
      <c r="AB23" s="793"/>
      <c r="AC23" s="793"/>
      <c r="AD23" s="793"/>
      <c r="AE23" s="794"/>
      <c r="AF23" s="795">
        <v>51</v>
      </c>
      <c r="AG23" s="793"/>
      <c r="AH23" s="793"/>
      <c r="AI23" s="793"/>
      <c r="AJ23" s="796"/>
      <c r="AK23" s="797"/>
      <c r="AL23" s="798"/>
      <c r="AM23" s="798"/>
      <c r="AN23" s="798"/>
      <c r="AO23" s="798"/>
      <c r="AP23" s="793">
        <v>4606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142</v>
      </c>
      <c r="R28" s="823"/>
      <c r="S28" s="823"/>
      <c r="T28" s="823"/>
      <c r="U28" s="823"/>
      <c r="V28" s="823">
        <v>142</v>
      </c>
      <c r="W28" s="823"/>
      <c r="X28" s="823"/>
      <c r="Y28" s="823"/>
      <c r="Z28" s="823"/>
      <c r="AA28" s="823">
        <v>0</v>
      </c>
      <c r="AB28" s="823"/>
      <c r="AC28" s="823"/>
      <c r="AD28" s="823"/>
      <c r="AE28" s="824"/>
      <c r="AF28" s="825">
        <v>0</v>
      </c>
      <c r="AG28" s="823"/>
      <c r="AH28" s="823"/>
      <c r="AI28" s="823"/>
      <c r="AJ28" s="826"/>
      <c r="AK28" s="827">
        <v>13</v>
      </c>
      <c r="AL28" s="828"/>
      <c r="AM28" s="828"/>
      <c r="AN28" s="828"/>
      <c r="AO28" s="828"/>
      <c r="AP28" s="828" t="s">
        <v>552</v>
      </c>
      <c r="AQ28" s="828"/>
      <c r="AR28" s="828"/>
      <c r="AS28" s="828"/>
      <c r="AT28" s="828"/>
      <c r="AU28" s="828" t="s">
        <v>552</v>
      </c>
      <c r="AV28" s="828"/>
      <c r="AW28" s="828"/>
      <c r="AX28" s="828"/>
      <c r="AY28" s="828"/>
      <c r="AZ28" s="829" t="s">
        <v>552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197</v>
      </c>
      <c r="R29" s="784"/>
      <c r="S29" s="784"/>
      <c r="T29" s="784"/>
      <c r="U29" s="784"/>
      <c r="V29" s="784">
        <v>193</v>
      </c>
      <c r="W29" s="784"/>
      <c r="X29" s="784"/>
      <c r="Y29" s="784"/>
      <c r="Z29" s="784"/>
      <c r="AA29" s="784">
        <v>4</v>
      </c>
      <c r="AB29" s="784"/>
      <c r="AC29" s="784"/>
      <c r="AD29" s="784"/>
      <c r="AE29" s="785"/>
      <c r="AF29" s="786">
        <v>0</v>
      </c>
      <c r="AG29" s="787"/>
      <c r="AH29" s="787"/>
      <c r="AI29" s="787"/>
      <c r="AJ29" s="788"/>
      <c r="AK29" s="834">
        <v>29</v>
      </c>
      <c r="AL29" s="830"/>
      <c r="AM29" s="830"/>
      <c r="AN29" s="830"/>
      <c r="AO29" s="830"/>
      <c r="AP29" s="830" t="s">
        <v>552</v>
      </c>
      <c r="AQ29" s="830"/>
      <c r="AR29" s="830"/>
      <c r="AS29" s="830"/>
      <c r="AT29" s="830"/>
      <c r="AU29" s="830" t="s">
        <v>552</v>
      </c>
      <c r="AV29" s="830"/>
      <c r="AW29" s="830"/>
      <c r="AX29" s="830"/>
      <c r="AY29" s="830"/>
      <c r="AZ29" s="831" t="s">
        <v>552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32</v>
      </c>
      <c r="R30" s="784"/>
      <c r="S30" s="784"/>
      <c r="T30" s="784"/>
      <c r="U30" s="784"/>
      <c r="V30" s="784">
        <v>32</v>
      </c>
      <c r="W30" s="784"/>
      <c r="X30" s="784"/>
      <c r="Y30" s="784"/>
      <c r="Z30" s="784"/>
      <c r="AA30" s="784">
        <v>0</v>
      </c>
      <c r="AB30" s="784"/>
      <c r="AC30" s="784"/>
      <c r="AD30" s="784"/>
      <c r="AE30" s="785"/>
      <c r="AF30" s="786">
        <v>0</v>
      </c>
      <c r="AG30" s="787"/>
      <c r="AH30" s="787"/>
      <c r="AI30" s="787"/>
      <c r="AJ30" s="788"/>
      <c r="AK30" s="834">
        <v>11</v>
      </c>
      <c r="AL30" s="830"/>
      <c r="AM30" s="830"/>
      <c r="AN30" s="830"/>
      <c r="AO30" s="830"/>
      <c r="AP30" s="830" t="s">
        <v>552</v>
      </c>
      <c r="AQ30" s="830"/>
      <c r="AR30" s="830"/>
      <c r="AS30" s="830"/>
      <c r="AT30" s="830"/>
      <c r="AU30" s="830" t="s">
        <v>552</v>
      </c>
      <c r="AV30" s="830"/>
      <c r="AW30" s="830"/>
      <c r="AX30" s="830"/>
      <c r="AY30" s="830"/>
      <c r="AZ30" s="831" t="s">
        <v>552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75</v>
      </c>
      <c r="R31" s="784"/>
      <c r="S31" s="784"/>
      <c r="T31" s="784"/>
      <c r="U31" s="784"/>
      <c r="V31" s="784">
        <v>69</v>
      </c>
      <c r="W31" s="784"/>
      <c r="X31" s="784"/>
      <c r="Y31" s="784"/>
      <c r="Z31" s="784"/>
      <c r="AA31" s="784">
        <v>6</v>
      </c>
      <c r="AB31" s="784"/>
      <c r="AC31" s="784"/>
      <c r="AD31" s="784"/>
      <c r="AE31" s="785"/>
      <c r="AF31" s="786">
        <v>6</v>
      </c>
      <c r="AG31" s="787"/>
      <c r="AH31" s="787"/>
      <c r="AI31" s="787"/>
      <c r="AJ31" s="788"/>
      <c r="AK31" s="834">
        <v>58</v>
      </c>
      <c r="AL31" s="830"/>
      <c r="AM31" s="830"/>
      <c r="AN31" s="830"/>
      <c r="AO31" s="830"/>
      <c r="AP31" s="830">
        <v>160</v>
      </c>
      <c r="AQ31" s="830"/>
      <c r="AR31" s="830"/>
      <c r="AS31" s="830"/>
      <c r="AT31" s="830"/>
      <c r="AU31" s="830">
        <v>16</v>
      </c>
      <c r="AV31" s="830"/>
      <c r="AW31" s="830"/>
      <c r="AX31" s="830"/>
      <c r="AY31" s="830"/>
      <c r="AZ31" s="831" t="s">
        <v>552</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65</v>
      </c>
      <c r="R32" s="784"/>
      <c r="S32" s="784"/>
      <c r="T32" s="784"/>
      <c r="U32" s="784"/>
      <c r="V32" s="784">
        <v>58</v>
      </c>
      <c r="W32" s="784"/>
      <c r="X32" s="784"/>
      <c r="Y32" s="784"/>
      <c r="Z32" s="784"/>
      <c r="AA32" s="784">
        <v>6</v>
      </c>
      <c r="AB32" s="784"/>
      <c r="AC32" s="784"/>
      <c r="AD32" s="784"/>
      <c r="AE32" s="785"/>
      <c r="AF32" s="786">
        <v>6</v>
      </c>
      <c r="AG32" s="787"/>
      <c r="AH32" s="787"/>
      <c r="AI32" s="787"/>
      <c r="AJ32" s="788"/>
      <c r="AK32" s="834">
        <v>39</v>
      </c>
      <c r="AL32" s="830"/>
      <c r="AM32" s="830"/>
      <c r="AN32" s="830"/>
      <c r="AO32" s="830"/>
      <c r="AP32" s="830">
        <v>311</v>
      </c>
      <c r="AQ32" s="830"/>
      <c r="AR32" s="830"/>
      <c r="AS32" s="830"/>
      <c r="AT32" s="830"/>
      <c r="AU32" s="830">
        <v>25</v>
      </c>
      <c r="AV32" s="830"/>
      <c r="AW32" s="830"/>
      <c r="AX32" s="830"/>
      <c r="AY32" s="830"/>
      <c r="AZ32" s="831" t="s">
        <v>552</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v>
      </c>
      <c r="AG63" s="844"/>
      <c r="AH63" s="844"/>
      <c r="AI63" s="844"/>
      <c r="AJ63" s="845"/>
      <c r="AK63" s="846"/>
      <c r="AL63" s="841"/>
      <c r="AM63" s="841"/>
      <c r="AN63" s="841"/>
      <c r="AO63" s="841"/>
      <c r="AP63" s="844">
        <v>471</v>
      </c>
      <c r="AQ63" s="844"/>
      <c r="AR63" s="844"/>
      <c r="AS63" s="844"/>
      <c r="AT63" s="844"/>
      <c r="AU63" s="844">
        <v>41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1055</v>
      </c>
      <c r="R68" s="866"/>
      <c r="S68" s="866"/>
      <c r="T68" s="866"/>
      <c r="U68" s="866"/>
      <c r="V68" s="866">
        <v>1051</v>
      </c>
      <c r="W68" s="866"/>
      <c r="X68" s="866"/>
      <c r="Y68" s="866"/>
      <c r="Z68" s="866"/>
      <c r="AA68" s="866">
        <v>4</v>
      </c>
      <c r="AB68" s="866"/>
      <c r="AC68" s="866"/>
      <c r="AD68" s="866"/>
      <c r="AE68" s="866"/>
      <c r="AF68" s="866">
        <v>4</v>
      </c>
      <c r="AG68" s="866"/>
      <c r="AH68" s="866"/>
      <c r="AI68" s="866"/>
      <c r="AJ68" s="866"/>
      <c r="AK68" s="866" t="s">
        <v>552</v>
      </c>
      <c r="AL68" s="866"/>
      <c r="AM68" s="866"/>
      <c r="AN68" s="866"/>
      <c r="AO68" s="866"/>
      <c r="AP68" s="866" t="s">
        <v>552</v>
      </c>
      <c r="AQ68" s="866"/>
      <c r="AR68" s="866"/>
      <c r="AS68" s="866"/>
      <c r="AT68" s="866"/>
      <c r="AU68" s="866" t="s">
        <v>552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33</v>
      </c>
      <c r="R69" s="830"/>
      <c r="S69" s="830"/>
      <c r="T69" s="830"/>
      <c r="U69" s="830"/>
      <c r="V69" s="830">
        <v>30</v>
      </c>
      <c r="W69" s="830"/>
      <c r="X69" s="830"/>
      <c r="Y69" s="830"/>
      <c r="Z69" s="830"/>
      <c r="AA69" s="830">
        <v>3</v>
      </c>
      <c r="AB69" s="830"/>
      <c r="AC69" s="830"/>
      <c r="AD69" s="830"/>
      <c r="AE69" s="830"/>
      <c r="AF69" s="830">
        <v>3</v>
      </c>
      <c r="AG69" s="830"/>
      <c r="AH69" s="830"/>
      <c r="AI69" s="830"/>
      <c r="AJ69" s="830"/>
      <c r="AK69" s="830" t="s">
        <v>552</v>
      </c>
      <c r="AL69" s="830"/>
      <c r="AM69" s="830"/>
      <c r="AN69" s="830"/>
      <c r="AO69" s="830"/>
      <c r="AP69" s="830" t="s">
        <v>552</v>
      </c>
      <c r="AQ69" s="830"/>
      <c r="AR69" s="830"/>
      <c r="AS69" s="830"/>
      <c r="AT69" s="830"/>
      <c r="AU69" s="830" t="s">
        <v>552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1148</v>
      </c>
      <c r="R70" s="830"/>
      <c r="S70" s="830"/>
      <c r="T70" s="830"/>
      <c r="U70" s="830"/>
      <c r="V70" s="830">
        <v>1127</v>
      </c>
      <c r="W70" s="830"/>
      <c r="X70" s="830"/>
      <c r="Y70" s="830"/>
      <c r="Z70" s="830"/>
      <c r="AA70" s="830">
        <v>21</v>
      </c>
      <c r="AB70" s="830"/>
      <c r="AC70" s="830"/>
      <c r="AD70" s="830"/>
      <c r="AE70" s="830"/>
      <c r="AF70" s="830">
        <v>21</v>
      </c>
      <c r="AG70" s="830"/>
      <c r="AH70" s="830"/>
      <c r="AI70" s="830"/>
      <c r="AJ70" s="830"/>
      <c r="AK70" s="830" t="s">
        <v>552</v>
      </c>
      <c r="AL70" s="830"/>
      <c r="AM70" s="830"/>
      <c r="AN70" s="830"/>
      <c r="AO70" s="830"/>
      <c r="AP70" s="830" t="s">
        <v>552</v>
      </c>
      <c r="AQ70" s="830"/>
      <c r="AR70" s="830"/>
      <c r="AS70" s="830"/>
      <c r="AT70" s="830"/>
      <c r="AU70" s="830" t="s">
        <v>552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3328</v>
      </c>
      <c r="R71" s="830"/>
      <c r="S71" s="830"/>
      <c r="T71" s="830"/>
      <c r="U71" s="830"/>
      <c r="V71" s="830">
        <v>3198</v>
      </c>
      <c r="W71" s="830"/>
      <c r="X71" s="830"/>
      <c r="Y71" s="830"/>
      <c r="Z71" s="830"/>
      <c r="AA71" s="830">
        <v>130</v>
      </c>
      <c r="AB71" s="830"/>
      <c r="AC71" s="830"/>
      <c r="AD71" s="830"/>
      <c r="AE71" s="830"/>
      <c r="AF71" s="830">
        <v>130</v>
      </c>
      <c r="AG71" s="830"/>
      <c r="AH71" s="830"/>
      <c r="AI71" s="830"/>
      <c r="AJ71" s="830"/>
      <c r="AK71" s="830" t="s">
        <v>552</v>
      </c>
      <c r="AL71" s="830"/>
      <c r="AM71" s="830"/>
      <c r="AN71" s="830"/>
      <c r="AO71" s="830"/>
      <c r="AP71" s="830" t="s">
        <v>552</v>
      </c>
      <c r="AQ71" s="830"/>
      <c r="AR71" s="830"/>
      <c r="AS71" s="830"/>
      <c r="AT71" s="830"/>
      <c r="AU71" s="830" t="s">
        <v>552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158</v>
      </c>
      <c r="AG88" s="844"/>
      <c r="AH88" s="844"/>
      <c r="AI88" s="844"/>
      <c r="AJ88" s="844"/>
      <c r="AK88" s="841"/>
      <c r="AL88" s="841"/>
      <c r="AM88" s="841"/>
      <c r="AN88" s="841"/>
      <c r="AO88" s="841"/>
      <c r="AP88" s="844" t="s">
        <v>558</v>
      </c>
      <c r="AQ88" s="844"/>
      <c r="AR88" s="844"/>
      <c r="AS88" s="844"/>
      <c r="AT88" s="844"/>
      <c r="AU88" s="844" t="s">
        <v>558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42</v>
      </c>
      <c r="CX102" s="852"/>
      <c r="CY102" s="852"/>
      <c r="CZ102" s="852"/>
      <c r="DA102" s="891"/>
      <c r="DB102" s="890" t="s">
        <v>558</v>
      </c>
      <c r="DC102" s="852"/>
      <c r="DD102" s="852"/>
      <c r="DE102" s="852"/>
      <c r="DF102" s="891"/>
      <c r="DG102" s="890" t="s">
        <v>558</v>
      </c>
      <c r="DH102" s="852"/>
      <c r="DI102" s="852"/>
      <c r="DJ102" s="852"/>
      <c r="DK102" s="891"/>
      <c r="DL102" s="890" t="s">
        <v>558</v>
      </c>
      <c r="DM102" s="852"/>
      <c r="DN102" s="852"/>
      <c r="DO102" s="852"/>
      <c r="DP102" s="891"/>
      <c r="DQ102" s="890" t="s">
        <v>558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579588</v>
      </c>
      <c r="AB110" s="900"/>
      <c r="AC110" s="900"/>
      <c r="AD110" s="900"/>
      <c r="AE110" s="901"/>
      <c r="AF110" s="902">
        <v>571284</v>
      </c>
      <c r="AG110" s="900"/>
      <c r="AH110" s="900"/>
      <c r="AI110" s="900"/>
      <c r="AJ110" s="901"/>
      <c r="AK110" s="902">
        <v>602185</v>
      </c>
      <c r="AL110" s="900"/>
      <c r="AM110" s="900"/>
      <c r="AN110" s="900"/>
      <c r="AO110" s="901"/>
      <c r="AP110" s="903">
        <v>29.3</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5072841</v>
      </c>
      <c r="BR110" s="931"/>
      <c r="BS110" s="931"/>
      <c r="BT110" s="931"/>
      <c r="BU110" s="931"/>
      <c r="BV110" s="931">
        <v>4862979</v>
      </c>
      <c r="BW110" s="931"/>
      <c r="BX110" s="931"/>
      <c r="BY110" s="931"/>
      <c r="BZ110" s="931"/>
      <c r="CA110" s="931">
        <v>4606290</v>
      </c>
      <c r="CB110" s="931"/>
      <c r="CC110" s="931"/>
      <c r="CD110" s="931"/>
      <c r="CE110" s="931"/>
      <c r="CF110" s="944">
        <v>224.5</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83138</v>
      </c>
      <c r="BR111" s="926"/>
      <c r="BS111" s="926"/>
      <c r="BT111" s="926"/>
      <c r="BU111" s="926"/>
      <c r="BV111" s="926">
        <v>78042</v>
      </c>
      <c r="BW111" s="926"/>
      <c r="BX111" s="926"/>
      <c r="BY111" s="926"/>
      <c r="BZ111" s="926"/>
      <c r="CA111" s="926">
        <v>21255</v>
      </c>
      <c r="CB111" s="926"/>
      <c r="CC111" s="926"/>
      <c r="CD111" s="926"/>
      <c r="CE111" s="926"/>
      <c r="CF111" s="920">
        <v>1</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436774</v>
      </c>
      <c r="BR112" s="926"/>
      <c r="BS112" s="926"/>
      <c r="BT112" s="926"/>
      <c r="BU112" s="926"/>
      <c r="BV112" s="926">
        <v>411862</v>
      </c>
      <c r="BW112" s="926"/>
      <c r="BX112" s="926"/>
      <c r="BY112" s="926"/>
      <c r="BZ112" s="926"/>
      <c r="CA112" s="926">
        <v>363338</v>
      </c>
      <c r="CB112" s="926"/>
      <c r="CC112" s="926"/>
      <c r="CD112" s="926"/>
      <c r="CE112" s="926"/>
      <c r="CF112" s="920">
        <v>17.7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58344</v>
      </c>
      <c r="AB113" s="938"/>
      <c r="AC113" s="938"/>
      <c r="AD113" s="938"/>
      <c r="AE113" s="939"/>
      <c r="AF113" s="940">
        <v>60891</v>
      </c>
      <c r="AG113" s="938"/>
      <c r="AH113" s="938"/>
      <c r="AI113" s="938"/>
      <c r="AJ113" s="939"/>
      <c r="AK113" s="940">
        <v>60889</v>
      </c>
      <c r="AL113" s="938"/>
      <c r="AM113" s="938"/>
      <c r="AN113" s="938"/>
      <c r="AO113" s="939"/>
      <c r="AP113" s="941">
        <v>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793026</v>
      </c>
      <c r="BR114" s="926"/>
      <c r="BS114" s="926"/>
      <c r="BT114" s="926"/>
      <c r="BU114" s="926"/>
      <c r="BV114" s="926">
        <v>803307</v>
      </c>
      <c r="BW114" s="926"/>
      <c r="BX114" s="926"/>
      <c r="BY114" s="926"/>
      <c r="BZ114" s="926"/>
      <c r="CA114" s="926">
        <v>827658</v>
      </c>
      <c r="CB114" s="926"/>
      <c r="CC114" s="926"/>
      <c r="CD114" s="926"/>
      <c r="CE114" s="926"/>
      <c r="CF114" s="920">
        <v>40.299999999999997</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1252</v>
      </c>
      <c r="AB115" s="938"/>
      <c r="AC115" s="938"/>
      <c r="AD115" s="938"/>
      <c r="AE115" s="939"/>
      <c r="AF115" s="940">
        <v>694</v>
      </c>
      <c r="AG115" s="938"/>
      <c r="AH115" s="938"/>
      <c r="AI115" s="938"/>
      <c r="AJ115" s="939"/>
      <c r="AK115" s="940">
        <v>206</v>
      </c>
      <c r="AL115" s="938"/>
      <c r="AM115" s="938"/>
      <c r="AN115" s="938"/>
      <c r="AO115" s="939"/>
      <c r="AP115" s="941">
        <v>0</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606</v>
      </c>
      <c r="AB116" s="959"/>
      <c r="AC116" s="959"/>
      <c r="AD116" s="959"/>
      <c r="AE116" s="960"/>
      <c r="AF116" s="961">
        <v>453</v>
      </c>
      <c r="AG116" s="959"/>
      <c r="AH116" s="959"/>
      <c r="AI116" s="959"/>
      <c r="AJ116" s="960"/>
      <c r="AK116" s="961">
        <v>188</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639790</v>
      </c>
      <c r="AB117" s="979"/>
      <c r="AC117" s="979"/>
      <c r="AD117" s="979"/>
      <c r="AE117" s="980"/>
      <c r="AF117" s="981">
        <v>633322</v>
      </c>
      <c r="AG117" s="979"/>
      <c r="AH117" s="979"/>
      <c r="AI117" s="979"/>
      <c r="AJ117" s="980"/>
      <c r="AK117" s="981">
        <v>663468</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6385779</v>
      </c>
      <c r="BR119" s="1000"/>
      <c r="BS119" s="1000"/>
      <c r="BT119" s="1000"/>
      <c r="BU119" s="1000"/>
      <c r="BV119" s="1000">
        <v>6156190</v>
      </c>
      <c r="BW119" s="1000"/>
      <c r="BX119" s="1000"/>
      <c r="BY119" s="1000"/>
      <c r="BZ119" s="1000"/>
      <c r="CA119" s="1000">
        <v>5818541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83138</v>
      </c>
      <c r="DH119" s="986"/>
      <c r="DI119" s="986"/>
      <c r="DJ119" s="986"/>
      <c r="DK119" s="987"/>
      <c r="DL119" s="985">
        <v>78042</v>
      </c>
      <c r="DM119" s="986"/>
      <c r="DN119" s="986"/>
      <c r="DO119" s="986"/>
      <c r="DP119" s="987"/>
      <c r="DQ119" s="985">
        <v>21255</v>
      </c>
      <c r="DR119" s="986"/>
      <c r="DS119" s="986"/>
      <c r="DT119" s="986"/>
      <c r="DU119" s="987"/>
      <c r="DV119" s="988">
        <v>1</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4986868</v>
      </c>
      <c r="BR120" s="931"/>
      <c r="BS120" s="931"/>
      <c r="BT120" s="931"/>
      <c r="BU120" s="931"/>
      <c r="BV120" s="931">
        <v>5066743</v>
      </c>
      <c r="BW120" s="931"/>
      <c r="BX120" s="931"/>
      <c r="BY120" s="931"/>
      <c r="BZ120" s="931"/>
      <c r="CA120" s="931">
        <v>5080627</v>
      </c>
      <c r="CB120" s="931"/>
      <c r="CC120" s="931"/>
      <c r="CD120" s="931"/>
      <c r="CE120" s="931"/>
      <c r="CF120" s="944">
        <v>247.6</v>
      </c>
      <c r="CG120" s="945"/>
      <c r="CH120" s="945"/>
      <c r="CI120" s="945"/>
      <c r="CJ120" s="945"/>
      <c r="CK120" s="1006" t="s">
        <v>445</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274409</v>
      </c>
      <c r="DH120" s="931"/>
      <c r="DI120" s="931"/>
      <c r="DJ120" s="931"/>
      <c r="DK120" s="931"/>
      <c r="DL120" s="931">
        <v>264127</v>
      </c>
      <c r="DM120" s="931"/>
      <c r="DN120" s="931"/>
      <c r="DO120" s="931"/>
      <c r="DP120" s="931"/>
      <c r="DQ120" s="931">
        <v>233538</v>
      </c>
      <c r="DR120" s="931"/>
      <c r="DS120" s="931"/>
      <c r="DT120" s="931"/>
      <c r="DU120" s="931"/>
      <c r="DV120" s="932">
        <v>11.4</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219890</v>
      </c>
      <c r="BR121" s="926"/>
      <c r="BS121" s="926"/>
      <c r="BT121" s="926"/>
      <c r="BU121" s="926"/>
      <c r="BV121" s="926">
        <v>222764</v>
      </c>
      <c r="BW121" s="926"/>
      <c r="BX121" s="926"/>
      <c r="BY121" s="926"/>
      <c r="BZ121" s="926"/>
      <c r="CA121" s="926">
        <v>186812</v>
      </c>
      <c r="CB121" s="926"/>
      <c r="CC121" s="926"/>
      <c r="CD121" s="926"/>
      <c r="CE121" s="926"/>
      <c r="CF121" s="920">
        <v>9.1</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162365</v>
      </c>
      <c r="DH121" s="926"/>
      <c r="DI121" s="926"/>
      <c r="DJ121" s="926"/>
      <c r="DK121" s="926"/>
      <c r="DL121" s="926">
        <v>147735</v>
      </c>
      <c r="DM121" s="926"/>
      <c r="DN121" s="926"/>
      <c r="DO121" s="926"/>
      <c r="DP121" s="926"/>
      <c r="DQ121" s="926">
        <v>129800</v>
      </c>
      <c r="DR121" s="926"/>
      <c r="DS121" s="926"/>
      <c r="DT121" s="926"/>
      <c r="DU121" s="926"/>
      <c r="DV121" s="927">
        <v>6.3</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4103963</v>
      </c>
      <c r="BR122" s="1000"/>
      <c r="BS122" s="1000"/>
      <c r="BT122" s="1000"/>
      <c r="BU122" s="1000"/>
      <c r="BV122" s="1000">
        <v>3900325</v>
      </c>
      <c r="BW122" s="1000"/>
      <c r="BX122" s="1000"/>
      <c r="BY122" s="1000"/>
      <c r="BZ122" s="1000"/>
      <c r="CA122" s="1000">
        <v>3696035</v>
      </c>
      <c r="CB122" s="1000"/>
      <c r="CC122" s="1000"/>
      <c r="CD122" s="1000"/>
      <c r="CE122" s="1000"/>
      <c r="CF122" s="1017">
        <v>180.1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9310721</v>
      </c>
      <c r="BR123" s="1064"/>
      <c r="BS123" s="1064"/>
      <c r="BT123" s="1064"/>
      <c r="BU123" s="1064"/>
      <c r="BV123" s="1064">
        <v>9189832</v>
      </c>
      <c r="BW123" s="1064"/>
      <c r="BX123" s="1064"/>
      <c r="BY123" s="1064"/>
      <c r="BZ123" s="1064"/>
      <c r="CA123" s="1064">
        <v>8963474</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1252</v>
      </c>
      <c r="AB127" s="959"/>
      <c r="AC127" s="959"/>
      <c r="AD127" s="959"/>
      <c r="AE127" s="960"/>
      <c r="AF127" s="961">
        <v>694</v>
      </c>
      <c r="AG127" s="959"/>
      <c r="AH127" s="959"/>
      <c r="AI127" s="959"/>
      <c r="AJ127" s="960"/>
      <c r="AK127" s="961">
        <v>206</v>
      </c>
      <c r="AL127" s="959"/>
      <c r="AM127" s="959"/>
      <c r="AN127" s="959"/>
      <c r="AO127" s="960"/>
      <c r="AP127" s="962">
        <v>0</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50716</v>
      </c>
      <c r="AB128" s="1046"/>
      <c r="AC128" s="1046"/>
      <c r="AD128" s="1046"/>
      <c r="AE128" s="1047"/>
      <c r="AF128" s="1048">
        <v>54800</v>
      </c>
      <c r="AG128" s="1046"/>
      <c r="AH128" s="1046"/>
      <c r="AI128" s="1046"/>
      <c r="AJ128" s="1047"/>
      <c r="AK128" s="1048">
        <v>26582</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2560871</v>
      </c>
      <c r="AB129" s="959"/>
      <c r="AC129" s="959"/>
      <c r="AD129" s="959"/>
      <c r="AE129" s="960"/>
      <c r="AF129" s="961">
        <v>2528241</v>
      </c>
      <c r="AG129" s="959"/>
      <c r="AH129" s="959"/>
      <c r="AI129" s="959"/>
      <c r="AJ129" s="960"/>
      <c r="AK129" s="961">
        <v>2544362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490425</v>
      </c>
      <c r="AB130" s="959"/>
      <c r="AC130" s="959"/>
      <c r="AD130" s="959"/>
      <c r="AE130" s="960"/>
      <c r="AF130" s="961">
        <v>492416</v>
      </c>
      <c r="AG130" s="959"/>
      <c r="AH130" s="959"/>
      <c r="AI130" s="959"/>
      <c r="AJ130" s="960"/>
      <c r="AK130" s="961">
        <v>492454</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2070446</v>
      </c>
      <c r="AB131" s="986"/>
      <c r="AC131" s="986"/>
      <c r="AD131" s="986"/>
      <c r="AE131" s="987"/>
      <c r="AF131" s="985">
        <v>2035825</v>
      </c>
      <c r="AG131" s="986"/>
      <c r="AH131" s="986"/>
      <c r="AI131" s="986"/>
      <c r="AJ131" s="987"/>
      <c r="AK131" s="985">
        <v>2051908</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4.7646255929999999</v>
      </c>
      <c r="AB132" s="1097"/>
      <c r="AC132" s="1097"/>
      <c r="AD132" s="1097"/>
      <c r="AE132" s="1098"/>
      <c r="AF132" s="1099">
        <v>4.2295383940000004</v>
      </c>
      <c r="AG132" s="1097"/>
      <c r="AH132" s="1097"/>
      <c r="AI132" s="1097"/>
      <c r="AJ132" s="1098"/>
      <c r="AK132" s="1099">
        <v>7.0389120759999999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3.3</v>
      </c>
      <c r="AB133" s="1080"/>
      <c r="AC133" s="1080"/>
      <c r="AD133" s="1080"/>
      <c r="AE133" s="1081"/>
      <c r="AF133" s="1079">
        <v>3.9</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OY0VhSEz9ZqYUz9zINz5A3nRj1rnAZ6gBOFLZ1PPpg85QkZGMOlZ+0i5Cy4YbATLBlqcbL+BJD+QqAPmbWLiw==" saltValue="ZcnEGGu0wDUK94oWzroV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CW75" sqref="CW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GowTYcSLGH+gGm37BhL+eBVz0v3+2ih8NIBYjOPfyBy1QuHON3yZDLdXxcFsxHbueazySVXlDBicCt/0TZYzA==" saltValue="uQwa+WIGQJ07bcthW9acN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4bN9VeD8bk0KiLQb4oKW1gQtEEZvVS0abjd1u130r31+m+UjXElUZigvdYeADg7y0pAnob2e79KkaA8Dz6mJQ==" saltValue="uVW2X98GTRphMCEKGtSH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640397</v>
      </c>
      <c r="AP9" s="281">
        <v>507849</v>
      </c>
      <c r="AQ9" s="282">
        <v>243450</v>
      </c>
      <c r="AR9" s="283">
        <v>108.6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121772</v>
      </c>
      <c r="AP10" s="284">
        <v>96568</v>
      </c>
      <c r="AQ10" s="285">
        <v>36828</v>
      </c>
      <c r="AR10" s="286">
        <v>162.19999999999999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49868</v>
      </c>
      <c r="AP13" s="284">
        <v>39546</v>
      </c>
      <c r="AQ13" s="285">
        <v>11862</v>
      </c>
      <c r="AR13" s="286">
        <v>233.4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13056</v>
      </c>
      <c r="AP14" s="284">
        <v>10354</v>
      </c>
      <c r="AQ14" s="285">
        <v>4647</v>
      </c>
      <c r="AR14" s="286">
        <v>122.8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-25401</v>
      </c>
      <c r="AP15" s="284">
        <v>-20144</v>
      </c>
      <c r="AQ15" s="285">
        <v>-13358</v>
      </c>
      <c r="AR15" s="286">
        <v>50.8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799692</v>
      </c>
      <c r="AP16" s="284">
        <v>634173</v>
      </c>
      <c r="AQ16" s="285">
        <v>286004</v>
      </c>
      <c r="AR16" s="286">
        <v>121.7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44.41</v>
      </c>
      <c r="AP21" s="298">
        <v>24.25</v>
      </c>
      <c r="AQ21" s="299">
        <v>20.16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95.9</v>
      </c>
      <c r="AP22" s="303">
        <v>95.4</v>
      </c>
      <c r="AQ22" s="304">
        <v>0.5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602185</v>
      </c>
      <c r="AP32" s="312">
        <v>477546</v>
      </c>
      <c r="AQ32" s="313">
        <v>167387</v>
      </c>
      <c r="AR32" s="314">
        <v>185.3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60889</v>
      </c>
      <c r="AP35" s="312">
        <v>48286</v>
      </c>
      <c r="AQ35" s="313">
        <v>34589</v>
      </c>
      <c r="AR35" s="314">
        <v>39.6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t="s">
        <v>486</v>
      </c>
      <c r="AP36" s="312" t="s">
        <v>486</v>
      </c>
      <c r="AQ36" s="313">
        <v>2508</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206</v>
      </c>
      <c r="AP37" s="312">
        <v>163</v>
      </c>
      <c r="AQ37" s="313">
        <v>1525</v>
      </c>
      <c r="AR37" s="314">
        <v>-89.3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188</v>
      </c>
      <c r="AP38" s="315">
        <v>149</v>
      </c>
      <c r="AQ38" s="316">
        <v>44</v>
      </c>
      <c r="AR38" s="304">
        <v>238.6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-26582</v>
      </c>
      <c r="AP39" s="312">
        <v>-21080</v>
      </c>
      <c r="AQ39" s="313">
        <v>-7489</v>
      </c>
      <c r="AR39" s="314">
        <v>181.5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-492454</v>
      </c>
      <c r="AP40" s="312">
        <v>-390527</v>
      </c>
      <c r="AQ40" s="313">
        <v>-138932</v>
      </c>
      <c r="AR40" s="314">
        <v>181.1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144432</v>
      </c>
      <c r="AP41" s="312">
        <v>114538</v>
      </c>
      <c r="AQ41" s="313">
        <v>59636</v>
      </c>
      <c r="AR41" s="314">
        <v>92.1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1104272</v>
      </c>
      <c r="AN51" s="334">
        <v>763146</v>
      </c>
      <c r="AO51" s="335">
        <v>147.6</v>
      </c>
      <c r="AP51" s="336">
        <v>268375</v>
      </c>
      <c r="AQ51" s="337">
        <v>-1.2</v>
      </c>
      <c r="AR51" s="338">
        <v>148.80000000000001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378508</v>
      </c>
      <c r="AN52" s="342">
        <v>261581</v>
      </c>
      <c r="AO52" s="343">
        <v>30.1</v>
      </c>
      <c r="AP52" s="344">
        <v>119602</v>
      </c>
      <c r="AQ52" s="345">
        <v>1.5</v>
      </c>
      <c r="AR52" s="346">
        <v>28.6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996646</v>
      </c>
      <c r="AN53" s="334">
        <v>719081</v>
      </c>
      <c r="AO53" s="335">
        <v>-5.8</v>
      </c>
      <c r="AP53" s="336">
        <v>301035</v>
      </c>
      <c r="AQ53" s="337">
        <v>12.2</v>
      </c>
      <c r="AR53" s="338">
        <v>-18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248743</v>
      </c>
      <c r="AN54" s="342">
        <v>179468</v>
      </c>
      <c r="AO54" s="343">
        <v>-31.4</v>
      </c>
      <c r="AP54" s="344">
        <v>154376</v>
      </c>
      <c r="AQ54" s="345">
        <v>29.1</v>
      </c>
      <c r="AR54" s="346">
        <v>-60.5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1081611</v>
      </c>
      <c r="AN55" s="334">
        <v>812020</v>
      </c>
      <c r="AO55" s="335">
        <v>12.9</v>
      </c>
      <c r="AP55" s="336">
        <v>277467</v>
      </c>
      <c r="AQ55" s="337">
        <v>-7.8</v>
      </c>
      <c r="AR55" s="338">
        <v>20.7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564408</v>
      </c>
      <c r="AN56" s="342">
        <v>423730</v>
      </c>
      <c r="AO56" s="343">
        <v>136.1</v>
      </c>
      <c r="AP56" s="344">
        <v>128378</v>
      </c>
      <c r="AQ56" s="345">
        <v>-16.8</v>
      </c>
      <c r="AR56" s="346">
        <v>152.9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608989</v>
      </c>
      <c r="AN57" s="334">
        <v>465588</v>
      </c>
      <c r="AO57" s="335">
        <v>-42.7</v>
      </c>
      <c r="AP57" s="336">
        <v>282256</v>
      </c>
      <c r="AQ57" s="337">
        <v>1.7</v>
      </c>
      <c r="AR57" s="338">
        <v>-44.4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311208</v>
      </c>
      <c r="AN58" s="342">
        <v>237927</v>
      </c>
      <c r="AO58" s="343">
        <v>-43.8</v>
      </c>
      <c r="AP58" s="344">
        <v>145453</v>
      </c>
      <c r="AQ58" s="345">
        <v>13.3</v>
      </c>
      <c r="AR58" s="346">
        <v>-57.1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713243</v>
      </c>
      <c r="AN59" s="334">
        <v>565617</v>
      </c>
      <c r="AO59" s="335">
        <v>21.5</v>
      </c>
      <c r="AP59" s="336">
        <v>295341</v>
      </c>
      <c r="AQ59" s="337">
        <v>4.5999999999999996</v>
      </c>
      <c r="AR59" s="338">
        <v>16.899999999999999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280186</v>
      </c>
      <c r="AN60" s="342">
        <v>222193</v>
      </c>
      <c r="AO60" s="343">
        <v>-6.6</v>
      </c>
      <c r="AP60" s="344">
        <v>137402</v>
      </c>
      <c r="AQ60" s="345">
        <v>-5.5</v>
      </c>
      <c r="AR60" s="346">
        <v>-1.1000000000000001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900952</v>
      </c>
      <c r="AN61" s="349">
        <v>665090</v>
      </c>
      <c r="AO61" s="350">
        <v>26.7</v>
      </c>
      <c r="AP61" s="351">
        <v>284895</v>
      </c>
      <c r="AQ61" s="352">
        <v>1.9</v>
      </c>
      <c r="AR61" s="338">
        <v>24.8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356611</v>
      </c>
      <c r="AN62" s="342">
        <v>264980</v>
      </c>
      <c r="AO62" s="343">
        <v>16.899999999999999</v>
      </c>
      <c r="AP62" s="344">
        <v>137042</v>
      </c>
      <c r="AQ62" s="345">
        <v>4.3</v>
      </c>
      <c r="AR62" s="346">
        <v>12.6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o5EW8uLt2qOl95747Uq1wOqiOzIOJoma4yeMuwGa/XVJj/i27Bhx6gXxAlMOcpm3Grfs7vh3NJjZQ6Azpfo/A==" saltValue="wDut4eqhnRIKqpe2f0DR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abSelected="1" topLeftCell="A76" zoomScaleNormal="100" zoomScaleSheetLayoutView="55" workbookViewId="0">
      <selection activeCell="AG101" sqref="AG101"/>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axjhId1s1wCH7e+iDm3YgrCH8ezRRagguBzBF73fRUb+3UD/mWktMoStoO6F5mnCMxnqNYI/ki9+Y4WlBT8JLw==" saltValue="KTIpmhdJkC6bJ3VbkFz70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L82" sqref="BL8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bLhJrB3qGOX6e+YHalmz3ZD2dcgI2RE9k8bSSccqIRZAVhgB55/tCCXcPbuAvos3b1Zj1oS2lg/g48PvZyPfZw==" saltValue="JaswSHvJf7b/9YFMvRQti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30.68</v>
      </c>
      <c r="G47" s="12">
        <v>30.58</v>
      </c>
      <c r="H47" s="12">
        <v>28.71</v>
      </c>
      <c r="I47" s="12">
        <v>31.07</v>
      </c>
      <c r="J47" s="13">
        <v>30.89</v>
      </c>
    </row>
    <row r="48" spans="2:10" ht="57.75" customHeight="1" x14ac:dyDescent="0.15">
      <c r="B48" s="14"/>
      <c r="C48" s="1141" t="s">
        <v>4</v>
      </c>
      <c r="D48" s="1141"/>
      <c r="E48" s="1142"/>
      <c r="F48" s="15">
        <v>4.08</v>
      </c>
      <c r="G48" s="16">
        <v>2.2400000000000002</v>
      </c>
      <c r="H48" s="16">
        <v>3.54</v>
      </c>
      <c r="I48" s="16">
        <v>3.34</v>
      </c>
      <c r="J48" s="17">
        <v>2</v>
      </c>
    </row>
    <row r="49" spans="2:10" ht="57.75" customHeight="1" thickBot="1" x14ac:dyDescent="0.2">
      <c r="B49" s="18"/>
      <c r="C49" s="1143" t="s">
        <v>5</v>
      </c>
      <c r="D49" s="1143"/>
      <c r="E49" s="1144"/>
      <c r="F49" s="19" t="s">
        <v>530</v>
      </c>
      <c r="G49" s="20" t="s">
        <v>531</v>
      </c>
      <c r="H49" s="20">
        <v>1.45</v>
      </c>
      <c r="I49" s="20">
        <v>1.75</v>
      </c>
      <c r="J49" s="21" t="s">
        <v>532</v>
      </c>
    </row>
    <row r="50" spans="2:10" x14ac:dyDescent="0.15"/>
  </sheetData>
  <sheetProtection algorithmName="SHA-512" hashValue="6ZPlY2cjfMYlmaMyvg+DvlHJd1cOHBTOCA70za8tS38xB9wYVliG2xSmL0iD/gz8xlUxgXPMura2B//iQbLCcw==" saltValue="QkiMuU1jx0TIRiAxDiw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election activeCell="F34" sqref="F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533</v>
      </c>
      <c r="D34" s="1151"/>
      <c r="E34" s="1152"/>
      <c r="F34" s="32">
        <v>4.07</v>
      </c>
      <c r="G34" s="33">
        <v>2.23</v>
      </c>
      <c r="H34" s="33">
        <v>3.53</v>
      </c>
      <c r="I34" s="33">
        <v>3.34</v>
      </c>
      <c r="J34" s="34">
        <v>1.99</v>
      </c>
      <c r="K34" s="22"/>
      <c r="L34" s="22"/>
      <c r="M34" s="22"/>
      <c r="N34" s="22"/>
      <c r="O34" s="22"/>
      <c r="P34" s="22"/>
    </row>
    <row r="35" spans="1:16" ht="39" customHeight="1" x14ac:dyDescent="0.15">
      <c r="A35" s="22"/>
      <c r="B35" s="35"/>
      <c r="C35" s="1145" t="s">
        <v>534</v>
      </c>
      <c r="D35" s="1146"/>
      <c r="E35" s="1147"/>
      <c r="F35" s="36">
        <v>0</v>
      </c>
      <c r="G35" s="37">
        <v>0</v>
      </c>
      <c r="H35" s="37">
        <v>0</v>
      </c>
      <c r="I35" s="37">
        <v>0</v>
      </c>
      <c r="J35" s="38">
        <v>0.25</v>
      </c>
      <c r="K35" s="22"/>
      <c r="L35" s="22"/>
      <c r="M35" s="22"/>
      <c r="N35" s="22"/>
      <c r="O35" s="22"/>
      <c r="P35" s="22"/>
    </row>
    <row r="36" spans="1:16" ht="39" customHeight="1" x14ac:dyDescent="0.15">
      <c r="A36" s="22"/>
      <c r="B36" s="35"/>
      <c r="C36" s="1145" t="s">
        <v>535</v>
      </c>
      <c r="D36" s="1146"/>
      <c r="E36" s="1147"/>
      <c r="F36" s="36">
        <v>0</v>
      </c>
      <c r="G36" s="37">
        <v>0</v>
      </c>
      <c r="H36" s="37">
        <v>0</v>
      </c>
      <c r="I36" s="37">
        <v>0</v>
      </c>
      <c r="J36" s="38">
        <v>0.23</v>
      </c>
      <c r="K36" s="22"/>
      <c r="L36" s="22"/>
      <c r="M36" s="22"/>
      <c r="N36" s="22"/>
      <c r="O36" s="22"/>
      <c r="P36" s="22"/>
    </row>
    <row r="37" spans="1:16" ht="39" customHeight="1" x14ac:dyDescent="0.15">
      <c r="A37" s="22"/>
      <c r="B37" s="35"/>
      <c r="C37" s="1145" t="s">
        <v>536</v>
      </c>
      <c r="D37" s="1146"/>
      <c r="E37" s="1147"/>
      <c r="F37" s="36">
        <v>0.12</v>
      </c>
      <c r="G37" s="37">
        <v>0.32</v>
      </c>
      <c r="H37" s="37">
        <v>0.01</v>
      </c>
      <c r="I37" s="37">
        <v>0.02</v>
      </c>
      <c r="J37" s="38">
        <v>0.01</v>
      </c>
      <c r="K37" s="22"/>
      <c r="L37" s="22"/>
      <c r="M37" s="22"/>
      <c r="N37" s="22"/>
      <c r="O37" s="22"/>
      <c r="P37" s="22"/>
    </row>
    <row r="38" spans="1:16" ht="39" customHeight="1" x14ac:dyDescent="0.15">
      <c r="A38" s="22"/>
      <c r="B38" s="35"/>
      <c r="C38" s="1145" t="s">
        <v>537</v>
      </c>
      <c r="D38" s="1146"/>
      <c r="E38" s="1147"/>
      <c r="F38" s="36">
        <v>0.24</v>
      </c>
      <c r="G38" s="37">
        <v>0.42</v>
      </c>
      <c r="H38" s="37">
        <v>0.08</v>
      </c>
      <c r="I38" s="37">
        <v>0</v>
      </c>
      <c r="J38" s="38">
        <v>0.01</v>
      </c>
      <c r="K38" s="22"/>
      <c r="L38" s="22"/>
      <c r="M38" s="22"/>
      <c r="N38" s="22"/>
      <c r="O38" s="22"/>
      <c r="P38" s="22"/>
    </row>
    <row r="39" spans="1:16" ht="39" customHeight="1" x14ac:dyDescent="0.15">
      <c r="A39" s="22"/>
      <c r="B39" s="35"/>
      <c r="C39" s="1145" t="s">
        <v>538</v>
      </c>
      <c r="D39" s="1146"/>
      <c r="E39" s="1147"/>
      <c r="F39" s="36">
        <v>0</v>
      </c>
      <c r="G39" s="37">
        <v>0</v>
      </c>
      <c r="H39" s="37">
        <v>0</v>
      </c>
      <c r="I39" s="37">
        <v>0</v>
      </c>
      <c r="J39" s="38">
        <v>0.01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XIWYLIKq9dn8e91v/q++uYOmIcqPOaAvVJNgPUL4GHwfWdPqnjA1EWii4mDRBIL3R8O+41Kxw12UA41E8aVxg==" saltValue="i6ZiGFwGTwVLcIVlf+ky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6" zoomScaleSheetLayoutView="55" workbookViewId="0">
      <selection activeCell="D61" sqref="D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534</v>
      </c>
      <c r="L45" s="60">
        <v>519</v>
      </c>
      <c r="M45" s="60">
        <v>580</v>
      </c>
      <c r="N45" s="60">
        <v>571</v>
      </c>
      <c r="O45" s="61">
        <v>602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70</v>
      </c>
      <c r="L48" s="64">
        <v>60</v>
      </c>
      <c r="M48" s="64">
        <v>58</v>
      </c>
      <c r="N48" s="64">
        <v>61</v>
      </c>
      <c r="O48" s="65">
        <v>61</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486</v>
      </c>
      <c r="L49" s="64" t="s">
        <v>486</v>
      </c>
      <c r="M49" s="64" t="s">
        <v>486</v>
      </c>
      <c r="N49" s="64" t="s">
        <v>486</v>
      </c>
      <c r="O49" s="65" t="s">
        <v>486</v>
      </c>
      <c r="P49" s="48"/>
      <c r="Q49" s="48"/>
      <c r="R49" s="48"/>
      <c r="S49" s="48"/>
      <c r="T49" s="48"/>
      <c r="U49" s="48"/>
    </row>
    <row r="50" spans="1:21" ht="30.75" customHeight="1" x14ac:dyDescent="0.15">
      <c r="A50" s="48"/>
      <c r="B50" s="1155"/>
      <c r="C50" s="1156"/>
      <c r="D50" s="62"/>
      <c r="E50" s="1161" t="s">
        <v>15</v>
      </c>
      <c r="F50" s="1161"/>
      <c r="G50" s="1161"/>
      <c r="H50" s="1161"/>
      <c r="I50" s="1161"/>
      <c r="J50" s="1162"/>
      <c r="K50" s="63">
        <v>1</v>
      </c>
      <c r="L50" s="64">
        <v>2</v>
      </c>
      <c r="M50" s="64">
        <v>1</v>
      </c>
      <c r="N50" s="64">
        <v>1</v>
      </c>
      <c r="O50" s="65">
        <v>0</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1</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558</v>
      </c>
      <c r="L52" s="64">
        <v>527</v>
      </c>
      <c r="M52" s="64">
        <v>542</v>
      </c>
      <c r="N52" s="64">
        <v>548</v>
      </c>
      <c r="O52" s="65">
        <v>520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47</v>
      </c>
      <c r="L53" s="69">
        <v>54</v>
      </c>
      <c r="M53" s="69">
        <v>98</v>
      </c>
      <c r="N53" s="69">
        <v>85</v>
      </c>
      <c r="O53" s="70">
        <v>143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KJhI8LL5d9btoOnZoz1sGAB8oGL5l/UGK92m8KS7IHiNXk+IBtp8JTGD15j9yN6hP0cd6SvGgzxr1u1Vqr8eg==" saltValue="bgCmiVWvMmwgwL1iprp0n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4748</v>
      </c>
      <c r="J41" s="356">
        <v>4786</v>
      </c>
      <c r="K41" s="356">
        <v>5073</v>
      </c>
      <c r="L41" s="356">
        <v>4863</v>
      </c>
      <c r="M41" s="357">
        <v>4606</v>
      </c>
    </row>
    <row r="42" spans="2:13" ht="27.75" customHeight="1" x14ac:dyDescent="0.15">
      <c r="B42" s="1186"/>
      <c r="C42" s="1187"/>
      <c r="D42" s="106"/>
      <c r="E42" s="1192" t="s">
        <v>32</v>
      </c>
      <c r="F42" s="1192"/>
      <c r="G42" s="1192"/>
      <c r="H42" s="1193"/>
      <c r="I42" s="358" t="s">
        <v>486</v>
      </c>
      <c r="J42" s="359" t="s">
        <v>486</v>
      </c>
      <c r="K42" s="359">
        <v>83</v>
      </c>
      <c r="L42" s="359">
        <v>78</v>
      </c>
      <c r="M42" s="360">
        <v>21</v>
      </c>
    </row>
    <row r="43" spans="2:13" ht="27.75" customHeight="1" x14ac:dyDescent="0.15">
      <c r="B43" s="1186"/>
      <c r="C43" s="1187"/>
      <c r="D43" s="106"/>
      <c r="E43" s="1192" t="s">
        <v>33</v>
      </c>
      <c r="F43" s="1192"/>
      <c r="G43" s="1192"/>
      <c r="H43" s="1193"/>
      <c r="I43" s="358">
        <v>485</v>
      </c>
      <c r="J43" s="359">
        <v>473</v>
      </c>
      <c r="K43" s="359">
        <v>437</v>
      </c>
      <c r="L43" s="359">
        <v>412</v>
      </c>
      <c r="M43" s="360">
        <v>363</v>
      </c>
    </row>
    <row r="44" spans="2:13" ht="27.75" customHeight="1" x14ac:dyDescent="0.15">
      <c r="B44" s="1186"/>
      <c r="C44" s="1187"/>
      <c r="D44" s="106"/>
      <c r="E44" s="1192" t="s">
        <v>34</v>
      </c>
      <c r="F44" s="1192"/>
      <c r="G44" s="1192"/>
      <c r="H44" s="1193"/>
      <c r="I44" s="358" t="s">
        <v>486</v>
      </c>
      <c r="J44" s="359" t="s">
        <v>486</v>
      </c>
      <c r="K44" s="359" t="s">
        <v>486</v>
      </c>
      <c r="L44" s="359" t="s">
        <v>486</v>
      </c>
      <c r="M44" s="360" t="s">
        <v>486</v>
      </c>
    </row>
    <row r="45" spans="2:13" ht="27.75" customHeight="1" x14ac:dyDescent="0.15">
      <c r="B45" s="1186"/>
      <c r="C45" s="1187"/>
      <c r="D45" s="106"/>
      <c r="E45" s="1192" t="s">
        <v>35</v>
      </c>
      <c r="F45" s="1192"/>
      <c r="G45" s="1192"/>
      <c r="H45" s="1193"/>
      <c r="I45" s="358">
        <v>775</v>
      </c>
      <c r="J45" s="359">
        <v>777</v>
      </c>
      <c r="K45" s="359">
        <v>793</v>
      </c>
      <c r="L45" s="359">
        <v>803</v>
      </c>
      <c r="M45" s="360">
        <v>828</v>
      </c>
    </row>
    <row r="46" spans="2:13" ht="27.75" customHeight="1" x14ac:dyDescent="0.15">
      <c r="B46" s="1186"/>
      <c r="C46" s="1187"/>
      <c r="D46" s="107"/>
      <c r="E46" s="1192" t="s">
        <v>36</v>
      </c>
      <c r="F46" s="1192"/>
      <c r="G46" s="1192"/>
      <c r="H46" s="1193"/>
      <c r="I46" s="358" t="s">
        <v>486</v>
      </c>
      <c r="J46" s="359" t="s">
        <v>486</v>
      </c>
      <c r="K46" s="359" t="s">
        <v>486</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4918</v>
      </c>
      <c r="J50" s="359">
        <v>4874</v>
      </c>
      <c r="K50" s="359">
        <v>4987</v>
      </c>
      <c r="L50" s="359">
        <v>5067</v>
      </c>
      <c r="M50" s="360">
        <v>5081</v>
      </c>
    </row>
    <row r="51" spans="2:13" ht="27.75" customHeight="1" x14ac:dyDescent="0.15">
      <c r="B51" s="1186"/>
      <c r="C51" s="1187"/>
      <c r="D51" s="106"/>
      <c r="E51" s="1192" t="s">
        <v>42</v>
      </c>
      <c r="F51" s="1192"/>
      <c r="G51" s="1192"/>
      <c r="H51" s="1193"/>
      <c r="I51" s="358">
        <v>388</v>
      </c>
      <c r="J51" s="359">
        <v>314</v>
      </c>
      <c r="K51" s="359">
        <v>220</v>
      </c>
      <c r="L51" s="359">
        <v>223</v>
      </c>
      <c r="M51" s="360">
        <v>187</v>
      </c>
    </row>
    <row r="52" spans="2:13" ht="27.75" customHeight="1" x14ac:dyDescent="0.15">
      <c r="B52" s="1188"/>
      <c r="C52" s="1189"/>
      <c r="D52" s="106"/>
      <c r="E52" s="1192" t="s">
        <v>43</v>
      </c>
      <c r="F52" s="1192"/>
      <c r="G52" s="1192"/>
      <c r="H52" s="1193"/>
      <c r="I52" s="358">
        <v>4105</v>
      </c>
      <c r="J52" s="359">
        <v>4039</v>
      </c>
      <c r="K52" s="359">
        <v>4104</v>
      </c>
      <c r="L52" s="359">
        <v>3900</v>
      </c>
      <c r="M52" s="360">
        <v>3696</v>
      </c>
    </row>
    <row r="53" spans="2:13" ht="27.75" customHeight="1" thickBot="1" x14ac:dyDescent="0.2">
      <c r="B53" s="1199" t="s">
        <v>19</v>
      </c>
      <c r="C53" s="1200"/>
      <c r="D53" s="110"/>
      <c r="E53" s="1201" t="s">
        <v>44</v>
      </c>
      <c r="F53" s="1201"/>
      <c r="G53" s="1201"/>
      <c r="H53" s="1202"/>
      <c r="I53" s="361">
        <v>-3404</v>
      </c>
      <c r="J53" s="362">
        <v>-3191</v>
      </c>
      <c r="K53" s="362">
        <v>-2925</v>
      </c>
      <c r="L53" s="362">
        <v>-3034</v>
      </c>
      <c r="M53" s="363">
        <v>-3145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kp9+FixFUt2C+TQHA2LVguOqFOx3rqUQ9SNiPrzumDL3sPlK3wjmafS0DrzeXc8atgR4FI4KA8mq6//Kf52Q==" saltValue="TExFOlFl/ixGAWWkNK5P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62" sqref="F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735</v>
      </c>
      <c r="G55" s="122">
        <v>786</v>
      </c>
      <c r="H55" s="123">
        <v>786</v>
      </c>
    </row>
    <row r="56" spans="2:8" ht="52.5" customHeight="1" x14ac:dyDescent="0.15">
      <c r="B56" s="124"/>
      <c r="C56" s="1213" t="s">
        <v>47</v>
      </c>
      <c r="D56" s="1213"/>
      <c r="E56" s="1214"/>
      <c r="F56" s="125">
        <v>1009</v>
      </c>
      <c r="G56" s="125">
        <v>1009</v>
      </c>
      <c r="H56" s="126">
        <v>1009</v>
      </c>
    </row>
    <row r="57" spans="2:8" ht="53.25" customHeight="1" x14ac:dyDescent="0.15">
      <c r="B57" s="124"/>
      <c r="C57" s="1215" t="s">
        <v>48</v>
      </c>
      <c r="D57" s="1215"/>
      <c r="E57" s="1216"/>
      <c r="F57" s="127">
        <v>2959</v>
      </c>
      <c r="G57" s="127">
        <v>3044</v>
      </c>
      <c r="H57" s="128">
        <v>3012</v>
      </c>
    </row>
    <row r="58" spans="2:8" ht="45.75" customHeight="1" x14ac:dyDescent="0.15">
      <c r="B58" s="129"/>
      <c r="C58" s="1203" t="s">
        <v>547</v>
      </c>
      <c r="D58" s="1204"/>
      <c r="E58" s="1205"/>
      <c r="F58" s="130">
        <v>923</v>
      </c>
      <c r="G58" s="130">
        <v>973</v>
      </c>
      <c r="H58" s="131">
        <v>931</v>
      </c>
    </row>
    <row r="59" spans="2:8" ht="45.75" customHeight="1" x14ac:dyDescent="0.15">
      <c r="B59" s="129"/>
      <c r="C59" s="1203" t="s">
        <v>548</v>
      </c>
      <c r="D59" s="1204"/>
      <c r="E59" s="1205"/>
      <c r="F59" s="130">
        <v>741</v>
      </c>
      <c r="G59" s="130">
        <v>742</v>
      </c>
      <c r="H59" s="131">
        <v>742</v>
      </c>
    </row>
    <row r="60" spans="2:8" ht="45.75" customHeight="1" x14ac:dyDescent="0.15">
      <c r="B60" s="129"/>
      <c r="C60" s="1203" t="s">
        <v>549</v>
      </c>
      <c r="D60" s="1204"/>
      <c r="E60" s="1205"/>
      <c r="F60" s="130">
        <v>607</v>
      </c>
      <c r="G60" s="130">
        <v>599</v>
      </c>
      <c r="H60" s="131">
        <v>590</v>
      </c>
    </row>
    <row r="61" spans="2:8" ht="45.75" customHeight="1" x14ac:dyDescent="0.15">
      <c r="B61" s="129"/>
      <c r="C61" s="1203" t="s">
        <v>550</v>
      </c>
      <c r="D61" s="1204"/>
      <c r="E61" s="1205"/>
      <c r="F61" s="130">
        <v>200</v>
      </c>
      <c r="G61" s="130">
        <v>200</v>
      </c>
      <c r="H61" s="131">
        <v>200</v>
      </c>
    </row>
    <row r="62" spans="2:8" ht="45.75" customHeight="1" thickBot="1" x14ac:dyDescent="0.2">
      <c r="B62" s="132"/>
      <c r="C62" s="1206" t="s">
        <v>551</v>
      </c>
      <c r="D62" s="1207"/>
      <c r="E62" s="1208"/>
      <c r="F62" s="133">
        <v>106</v>
      </c>
      <c r="G62" s="133">
        <v>106</v>
      </c>
      <c r="H62" s="134">
        <v>106</v>
      </c>
    </row>
    <row r="63" spans="2:8" ht="52.5" customHeight="1" thickBot="1" x14ac:dyDescent="0.2">
      <c r="B63" s="135"/>
      <c r="C63" s="1209" t="s">
        <v>49</v>
      </c>
      <c r="D63" s="1209"/>
      <c r="E63" s="1210"/>
      <c r="F63" s="136">
        <v>4703</v>
      </c>
      <c r="G63" s="136">
        <v>4838</v>
      </c>
      <c r="H63" s="137">
        <v>4806</v>
      </c>
    </row>
    <row r="64" spans="2:8" x14ac:dyDescent="0.15"/>
  </sheetData>
  <sheetProtection algorithmName="SHA-512" hashValue="C5Zvseqdl1gbkWiEzHNwIG0qJhnikUNaVZ33Gv6Kivu54J7MeY3DZq53Nr9debw/JyL1sYdgRelCP4GprEnpVQ==" saltValue="vIwXPqrMAOmgLJhUayRt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763146</v>
      </c>
      <c r="E3" s="156"/>
      <c r="F3" s="157">
        <v>268375</v>
      </c>
      <c r="G3" s="158"/>
      <c r="H3" s="159"/>
    </row>
    <row r="4" spans="1:8" x14ac:dyDescent="0.15">
      <c r="A4" s="160"/>
      <c r="B4" s="161"/>
      <c r="C4" s="162"/>
      <c r="D4" s="163">
        <v>261581</v>
      </c>
      <c r="E4" s="164"/>
      <c r="F4" s="165">
        <v>119602</v>
      </c>
      <c r="G4" s="166"/>
      <c r="H4" s="167"/>
    </row>
    <row r="5" spans="1:8" x14ac:dyDescent="0.15">
      <c r="A5" s="148" t="s">
        <v>519</v>
      </c>
      <c r="B5" s="153"/>
      <c r="C5" s="154"/>
      <c r="D5" s="155">
        <v>719081</v>
      </c>
      <c r="E5" s="156"/>
      <c r="F5" s="157">
        <v>301035</v>
      </c>
      <c r="G5" s="158"/>
      <c r="H5" s="159"/>
    </row>
    <row r="6" spans="1:8" x14ac:dyDescent="0.15">
      <c r="A6" s="160"/>
      <c r="B6" s="161"/>
      <c r="C6" s="162"/>
      <c r="D6" s="163">
        <v>179468</v>
      </c>
      <c r="E6" s="164"/>
      <c r="F6" s="165">
        <v>154376</v>
      </c>
      <c r="G6" s="166"/>
      <c r="H6" s="167"/>
    </row>
    <row r="7" spans="1:8" x14ac:dyDescent="0.15">
      <c r="A7" s="148" t="s">
        <v>520</v>
      </c>
      <c r="B7" s="153"/>
      <c r="C7" s="154"/>
      <c r="D7" s="155">
        <v>812020</v>
      </c>
      <c r="E7" s="156"/>
      <c r="F7" s="157">
        <v>277467</v>
      </c>
      <c r="G7" s="158"/>
      <c r="H7" s="159"/>
    </row>
    <row r="8" spans="1:8" x14ac:dyDescent="0.15">
      <c r="A8" s="160"/>
      <c r="B8" s="161"/>
      <c r="C8" s="162"/>
      <c r="D8" s="163">
        <v>423730</v>
      </c>
      <c r="E8" s="164"/>
      <c r="F8" s="165">
        <v>128378</v>
      </c>
      <c r="G8" s="166"/>
      <c r="H8" s="167"/>
    </row>
    <row r="9" spans="1:8" x14ac:dyDescent="0.15">
      <c r="A9" s="148" t="s">
        <v>521</v>
      </c>
      <c r="B9" s="153"/>
      <c r="C9" s="154"/>
      <c r="D9" s="155">
        <v>465588</v>
      </c>
      <c r="E9" s="156"/>
      <c r="F9" s="157">
        <v>282256</v>
      </c>
      <c r="G9" s="158"/>
      <c r="H9" s="159"/>
    </row>
    <row r="10" spans="1:8" x14ac:dyDescent="0.15">
      <c r="A10" s="160"/>
      <c r="B10" s="161"/>
      <c r="C10" s="162"/>
      <c r="D10" s="163">
        <v>237927</v>
      </c>
      <c r="E10" s="164"/>
      <c r="F10" s="165">
        <v>145453</v>
      </c>
      <c r="G10" s="166"/>
      <c r="H10" s="167"/>
    </row>
    <row r="11" spans="1:8" x14ac:dyDescent="0.15">
      <c r="A11" s="148" t="s">
        <v>522</v>
      </c>
      <c r="B11" s="153"/>
      <c r="C11" s="154"/>
      <c r="D11" s="155">
        <v>565617</v>
      </c>
      <c r="E11" s="156"/>
      <c r="F11" s="157">
        <v>295341</v>
      </c>
      <c r="G11" s="158"/>
      <c r="H11" s="159"/>
    </row>
    <row r="12" spans="1:8" x14ac:dyDescent="0.15">
      <c r="A12" s="160"/>
      <c r="B12" s="161"/>
      <c r="C12" s="168"/>
      <c r="D12" s="163">
        <v>222193</v>
      </c>
      <c r="E12" s="164"/>
      <c r="F12" s="165">
        <v>137402</v>
      </c>
      <c r="G12" s="166"/>
      <c r="H12" s="167"/>
    </row>
    <row r="13" spans="1:8" x14ac:dyDescent="0.15">
      <c r="A13" s="148"/>
      <c r="B13" s="153"/>
      <c r="C13" s="169"/>
      <c r="D13" s="170">
        <v>665090</v>
      </c>
      <c r="E13" s="171"/>
      <c r="F13" s="172">
        <v>284895</v>
      </c>
      <c r="G13" s="173"/>
      <c r="H13" s="159"/>
    </row>
    <row r="14" spans="1:8" x14ac:dyDescent="0.15">
      <c r="A14" s="160"/>
      <c r="B14" s="161"/>
      <c r="C14" s="162"/>
      <c r="D14" s="163">
        <v>264980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4.08</v>
      </c>
      <c r="C19" s="174">
        <f>ROUND(VALUE(SUBSTITUTE(実質収支比率等に係る経年分析!G$48,"▲","-")),2)</f>
        <v>2.2400000000000002</v>
      </c>
      <c r="D19" s="174">
        <f>ROUND(VALUE(SUBSTITUTE(実質収支比率等に係る経年分析!H$48,"▲","-")),2)</f>
        <v>3.54</v>
      </c>
      <c r="E19" s="174">
        <f>ROUND(VALUE(SUBSTITUTE(実質収支比率等に係る経年分析!I$48,"▲","-")),2)</f>
        <v>3.34</v>
      </c>
      <c r="F19" s="174">
        <f>ROUND(VALUE(SUBSTITUTE(実質収支比率等に係る経年分析!J$48,"▲","-")),2)</f>
        <v>2</v>
      </c>
    </row>
    <row r="20" spans="1:11" x14ac:dyDescent="0.15">
      <c r="A20" s="174" t="s">
        <v>53</v>
      </c>
      <c r="B20" s="174">
        <f>ROUND(VALUE(SUBSTITUTE(実質収支比率等に係る経年分析!F$47,"▲","-")),2)</f>
        <v>30.68</v>
      </c>
      <c r="C20" s="174">
        <f>ROUND(VALUE(SUBSTITUTE(実質収支比率等に係る経年分析!G$47,"▲","-")),2)</f>
        <v>30.58</v>
      </c>
      <c r="D20" s="174">
        <f>ROUND(VALUE(SUBSTITUTE(実質収支比率等に係る経年分析!H$47,"▲","-")),2)</f>
        <v>28.71</v>
      </c>
      <c r="E20" s="174">
        <f>ROUND(VALUE(SUBSTITUTE(実質収支比率等に係る経年分析!I$47,"▲","-")),2)</f>
        <v>31.07</v>
      </c>
      <c r="F20" s="174">
        <f>ROUND(VALUE(SUBSTITUTE(実質収支比率等に係る経年分析!J$47,"▲","-")),2)</f>
        <v>30.89</v>
      </c>
    </row>
    <row r="21" spans="1:11" x14ac:dyDescent="0.15">
      <c r="A21" s="174" t="s">
        <v>54</v>
      </c>
      <c r="B21" s="174">
        <f>IF(ISNUMBER(VALUE(SUBSTITUTE(実質収支比率等に係る経年分析!F$49,"▲","-"))),ROUND(VALUE(SUBSTITUTE(実質収支比率等に係る経年分析!F$49,"▲","-")),2),NA())</f>
        <v>-7.0000000000000007E-2</v>
      </c>
      <c r="C21" s="174">
        <f>IF(ISNUMBER(VALUE(SUBSTITUTE(実質収支比率等に係る経年分析!G$49,"▲","-"))),ROUND(VALUE(SUBSTITUTE(実質収支比率等に係る経年分析!G$49,"▲","-")),2),NA())</f>
        <v>-1.8</v>
      </c>
      <c r="D21" s="174">
        <f>IF(ISNUMBER(VALUE(SUBSTITUTE(実質収支比率等に係る経年分析!H$49,"▲","-"))),ROUND(VALUE(SUBSTITUTE(実質収支比率等に係る経年分析!H$49,"▲","-")),2),NA())</f>
        <v>1.45</v>
      </c>
      <c r="E21" s="174">
        <f>IF(ISNUMBER(VALUE(SUBSTITUTE(実質収支比率等に係る経年分析!I$49,"▲","-"))),ROUND(VALUE(SUBSTITUTE(実質収支比率等に係る経年分析!I$49,"▲","-")),2),NA())</f>
        <v>1.75</v>
      </c>
      <c r="F21" s="174">
        <f>IF(ISNUMBER(VALUE(SUBSTITUTE(実質収支比率等に係る経年分析!J$49,"▲","-"))),ROUND(VALUE(SUBSTITUTE(実質収支比率等に係る経年分析!J$49,"▲","-")),2),NA())</f>
        <v>-1.31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奨学資金特別会計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558</v>
      </c>
      <c r="E42" s="176"/>
      <c r="F42" s="176"/>
      <c r="G42" s="176">
        <f>'実質公債費比率（分子）の構造'!L$52</f>
        <v>527</v>
      </c>
      <c r="H42" s="176"/>
      <c r="I42" s="176"/>
      <c r="J42" s="176">
        <f>'実質公債費比率（分子）の構造'!M$52</f>
        <v>542</v>
      </c>
      <c r="K42" s="176"/>
      <c r="L42" s="176"/>
      <c r="M42" s="176">
        <f>'実質公債費比率（分子）の構造'!N$52</f>
        <v>548</v>
      </c>
      <c r="N42" s="176"/>
      <c r="O42" s="176"/>
      <c r="P42" s="176">
        <f>'実質公債費比率（分子）の構造'!O$52</f>
        <v>520</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v>
      </c>
      <c r="C44" s="176"/>
      <c r="D44" s="176"/>
      <c r="E44" s="176">
        <f>'実質公債費比率（分子）の構造'!L$50</f>
        <v>2</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70</v>
      </c>
      <c r="C46" s="176"/>
      <c r="D46" s="176"/>
      <c r="E46" s="176">
        <f>'実質公債費比率（分子）の構造'!L$48</f>
        <v>60</v>
      </c>
      <c r="F46" s="176"/>
      <c r="G46" s="176"/>
      <c r="H46" s="176">
        <f>'実質公債費比率（分子）の構造'!M$48</f>
        <v>58</v>
      </c>
      <c r="I46" s="176"/>
      <c r="J46" s="176"/>
      <c r="K46" s="176">
        <f>'実質公債費比率（分子）の構造'!N$48</f>
        <v>61</v>
      </c>
      <c r="L46" s="176"/>
      <c r="M46" s="176"/>
      <c r="N46" s="176">
        <f>'実質公債費比率（分子）の構造'!O$48</f>
        <v>61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534</v>
      </c>
      <c r="C49" s="176"/>
      <c r="D49" s="176"/>
      <c r="E49" s="176">
        <f>'実質公債費比率（分子）の構造'!L$45</f>
        <v>519</v>
      </c>
      <c r="F49" s="176"/>
      <c r="G49" s="176"/>
      <c r="H49" s="176">
        <f>'実質公債費比率（分子）の構造'!M$45</f>
        <v>580</v>
      </c>
      <c r="I49" s="176"/>
      <c r="J49" s="176"/>
      <c r="K49" s="176">
        <f>'実質公債費比率（分子）の構造'!N$45</f>
        <v>571</v>
      </c>
      <c r="L49" s="176"/>
      <c r="M49" s="176"/>
      <c r="N49" s="176">
        <f>'実質公債費比率（分子）の構造'!O$45</f>
        <v>602</v>
      </c>
      <c r="O49" s="176"/>
      <c r="P49" s="176"/>
    </row>
    <row r="50" spans="1:16" x14ac:dyDescent="0.15">
      <c r="A50" s="176" t="s">
        <v>67</v>
      </c>
      <c r="B50" s="176" t="e">
        <f>NA()</f>
        <v>#N/A</v>
      </c>
      <c r="C50" s="176">
        <f>IF(ISNUMBER('実質公債費比率（分子）の構造'!K$53),'実質公債費比率（分子）の構造'!K$53,NA())</f>
        <v>47</v>
      </c>
      <c r="D50" s="176" t="e">
        <f>NA()</f>
        <v>#N/A</v>
      </c>
      <c r="E50" s="176" t="e">
        <f>NA()</f>
        <v>#N/A</v>
      </c>
      <c r="F50" s="176">
        <f>IF(ISNUMBER('実質公債費比率（分子）の構造'!L$53),'実質公債費比率（分子）の構造'!L$53,NA())</f>
        <v>54</v>
      </c>
      <c r="G50" s="176" t="e">
        <f>NA()</f>
        <v>#N/A</v>
      </c>
      <c r="H50" s="176" t="e">
        <f>NA()</f>
        <v>#N/A</v>
      </c>
      <c r="I50" s="176">
        <f>IF(ISNUMBER('実質公債費比率（分子）の構造'!M$53),'実質公債費比率（分子）の構造'!M$53,NA())</f>
        <v>98</v>
      </c>
      <c r="J50" s="176" t="e">
        <f>NA()</f>
        <v>#N/A</v>
      </c>
      <c r="K50" s="176" t="e">
        <f>NA()</f>
        <v>#N/A</v>
      </c>
      <c r="L50" s="176">
        <f>IF(ISNUMBER('実質公債費比率（分子）の構造'!N$53),'実質公債費比率（分子）の構造'!N$53,NA())</f>
        <v>85</v>
      </c>
      <c r="M50" s="176" t="e">
        <f>NA()</f>
        <v>#N/A</v>
      </c>
      <c r="N50" s="176" t="e">
        <f>NA()</f>
        <v>#N/A</v>
      </c>
      <c r="O50" s="176">
        <f>IF(ISNUMBER('実質公債費比率（分子）の構造'!O$53),'実質公債費比率（分子）の構造'!O$53,NA())</f>
        <v>143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4105</v>
      </c>
      <c r="E56" s="175"/>
      <c r="F56" s="175"/>
      <c r="G56" s="175">
        <f>'将来負担比率（分子）の構造'!J$52</f>
        <v>4039</v>
      </c>
      <c r="H56" s="175"/>
      <c r="I56" s="175"/>
      <c r="J56" s="175">
        <f>'将来負担比率（分子）の構造'!K$52</f>
        <v>4104</v>
      </c>
      <c r="K56" s="175"/>
      <c r="L56" s="175"/>
      <c r="M56" s="175">
        <f>'将来負担比率（分子）の構造'!L$52</f>
        <v>3900</v>
      </c>
      <c r="N56" s="175"/>
      <c r="O56" s="175"/>
      <c r="P56" s="175">
        <f>'将来負担比率（分子）の構造'!M$52</f>
        <v>3696</v>
      </c>
    </row>
    <row r="57" spans="1:16" x14ac:dyDescent="0.15">
      <c r="A57" s="175" t="s">
        <v>42</v>
      </c>
      <c r="B57" s="175"/>
      <c r="C57" s="175"/>
      <c r="D57" s="175">
        <f>'将来負担比率（分子）の構造'!I$51</f>
        <v>388</v>
      </c>
      <c r="E57" s="175"/>
      <c r="F57" s="175"/>
      <c r="G57" s="175">
        <f>'将来負担比率（分子）の構造'!J$51</f>
        <v>314</v>
      </c>
      <c r="H57" s="175"/>
      <c r="I57" s="175"/>
      <c r="J57" s="175">
        <f>'将来負担比率（分子）の構造'!K$51</f>
        <v>220</v>
      </c>
      <c r="K57" s="175"/>
      <c r="L57" s="175"/>
      <c r="M57" s="175">
        <f>'将来負担比率（分子）の構造'!L$51</f>
        <v>223</v>
      </c>
      <c r="N57" s="175"/>
      <c r="O57" s="175"/>
      <c r="P57" s="175">
        <f>'将来負担比率（分子）の構造'!M$51</f>
        <v>187</v>
      </c>
    </row>
    <row r="58" spans="1:16" x14ac:dyDescent="0.15">
      <c r="A58" s="175" t="s">
        <v>41</v>
      </c>
      <c r="B58" s="175"/>
      <c r="C58" s="175"/>
      <c r="D58" s="175">
        <f>'将来負担比率（分子）の構造'!I$50</f>
        <v>4918</v>
      </c>
      <c r="E58" s="175"/>
      <c r="F58" s="175"/>
      <c r="G58" s="175">
        <f>'将来負担比率（分子）の構造'!J$50</f>
        <v>4874</v>
      </c>
      <c r="H58" s="175"/>
      <c r="I58" s="175"/>
      <c r="J58" s="175">
        <f>'将来負担比率（分子）の構造'!K$50</f>
        <v>4987</v>
      </c>
      <c r="K58" s="175"/>
      <c r="L58" s="175"/>
      <c r="M58" s="175">
        <f>'将来負担比率（分子）の構造'!L$50</f>
        <v>5067</v>
      </c>
      <c r="N58" s="175"/>
      <c r="O58" s="175"/>
      <c r="P58" s="175">
        <f>'将来負担比率（分子）の構造'!M$50</f>
        <v>5081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775</v>
      </c>
      <c r="C62" s="175"/>
      <c r="D62" s="175"/>
      <c r="E62" s="175">
        <f>'将来負担比率（分子）の構造'!J$45</f>
        <v>777</v>
      </c>
      <c r="F62" s="175"/>
      <c r="G62" s="175"/>
      <c r="H62" s="175">
        <f>'将来負担比率（分子）の構造'!K$45</f>
        <v>793</v>
      </c>
      <c r="I62" s="175"/>
      <c r="J62" s="175"/>
      <c r="K62" s="175">
        <f>'将来負担比率（分子）の構造'!L$45</f>
        <v>803</v>
      </c>
      <c r="L62" s="175"/>
      <c r="M62" s="175"/>
      <c r="N62" s="175">
        <f>'将来負担比率（分子）の構造'!M$45</f>
        <v>828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485</v>
      </c>
      <c r="C64" s="175"/>
      <c r="D64" s="175"/>
      <c r="E64" s="175">
        <f>'将来負担比率（分子）の構造'!J$43</f>
        <v>473</v>
      </c>
      <c r="F64" s="175"/>
      <c r="G64" s="175"/>
      <c r="H64" s="175">
        <f>'将来負担比率（分子）の構造'!K$43</f>
        <v>437</v>
      </c>
      <c r="I64" s="175"/>
      <c r="J64" s="175"/>
      <c r="K64" s="175">
        <f>'将来負担比率（分子）の構造'!L$43</f>
        <v>412</v>
      </c>
      <c r="L64" s="175"/>
      <c r="M64" s="175"/>
      <c r="N64" s="175">
        <f>'将来負担比率（分子）の構造'!M$43</f>
        <v>363</v>
      </c>
      <c r="O64" s="175"/>
      <c r="P64" s="175"/>
    </row>
    <row r="65" spans="1:16" x14ac:dyDescent="0.15">
      <c r="A65" s="175" t="s">
        <v>32</v>
      </c>
      <c r="B65" s="175" t="str">
        <f>'将来負担比率（分子）の構造'!I$42</f>
        <v>-</v>
      </c>
      <c r="C65" s="175"/>
      <c r="D65" s="175"/>
      <c r="E65" s="175" t="str">
        <f>'将来負担比率（分子）の構造'!J$42</f>
        <v>-</v>
      </c>
      <c r="F65" s="175"/>
      <c r="G65" s="175"/>
      <c r="H65" s="175">
        <f>'将来負担比率（分子）の構造'!K$42</f>
        <v>83</v>
      </c>
      <c r="I65" s="175"/>
      <c r="J65" s="175"/>
      <c r="K65" s="175">
        <f>'将来負担比率（分子）の構造'!L$42</f>
        <v>78</v>
      </c>
      <c r="L65" s="175"/>
      <c r="M65" s="175"/>
      <c r="N65" s="175">
        <f>'将来負担比率（分子）の構造'!M$42</f>
        <v>21</v>
      </c>
      <c r="O65" s="175"/>
      <c r="P65" s="175"/>
    </row>
    <row r="66" spans="1:16" x14ac:dyDescent="0.15">
      <c r="A66" s="175" t="s">
        <v>31</v>
      </c>
      <c r="B66" s="175">
        <f>'将来負担比率（分子）の構造'!I$41</f>
        <v>4748</v>
      </c>
      <c r="C66" s="175"/>
      <c r="D66" s="175"/>
      <c r="E66" s="175">
        <f>'将来負担比率（分子）の構造'!J$41</f>
        <v>4786</v>
      </c>
      <c r="F66" s="175"/>
      <c r="G66" s="175"/>
      <c r="H66" s="175">
        <f>'将来負担比率（分子）の構造'!K$41</f>
        <v>5073</v>
      </c>
      <c r="I66" s="175"/>
      <c r="J66" s="175"/>
      <c r="K66" s="175">
        <f>'将来負担比率（分子）の構造'!L$41</f>
        <v>4863</v>
      </c>
      <c r="L66" s="175"/>
      <c r="M66" s="175"/>
      <c r="N66" s="175">
        <f>'将来負担比率（分子）の構造'!M$41</f>
        <v>4606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735</v>
      </c>
      <c r="C72" s="179">
        <f>基金残高に係る経年分析!G55</f>
        <v>786</v>
      </c>
      <c r="D72" s="179">
        <f>基金残高に係る経年分析!H55</f>
        <v>786</v>
      </c>
    </row>
    <row r="73" spans="1:16" x14ac:dyDescent="0.15">
      <c r="A73" s="178" t="s">
        <v>74</v>
      </c>
      <c r="B73" s="179">
        <f>基金残高に係る経年分析!F56</f>
        <v>1009</v>
      </c>
      <c r="C73" s="179">
        <f>基金残高に係る経年分析!G56</f>
        <v>1009</v>
      </c>
      <c r="D73" s="179">
        <f>基金残高に係る経年分析!H56</f>
        <v>1009</v>
      </c>
    </row>
    <row r="74" spans="1:16" x14ac:dyDescent="0.15">
      <c r="A74" s="178" t="s">
        <v>75</v>
      </c>
      <c r="B74" s="179">
        <f>基金残高に係る経年分析!F57</f>
        <v>2959</v>
      </c>
      <c r="C74" s="179">
        <f>基金残高に係る経年分析!G57</f>
        <v>3044</v>
      </c>
      <c r="D74" s="179">
        <f>基金残高に係る経年分析!H57</f>
        <v>3012</v>
      </c>
    </row>
  </sheetData>
  <sheetProtection algorithmName="SHA-512" hashValue="0yZaucgA+ZbMI1oKtDaIybOJnsl4ePNS09+7LOR6hw1lcJkbVPBOCmWw4O9DN6qlvyBm8eRWdUO2CyGyuzyp8g==" saltValue="N3+c1bg9CKWathiguJHH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2025-03-20T23:59:41Z</cp:lastPrinted>
  <dcterms:created xsi:type="dcterms:W3CDTF">2025-02-19T00:13:36Z</dcterms:created>
  <dcterms:modified xsi:type="dcterms:W3CDTF">2025-03-20T23:59:42Z</dcterms:modified>
  <cp:category/>
</cp:coreProperties>
</file>