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325"/>
  <workbookPr/>
  <mc:AlternateContent xmlns:mc="http://schemas.openxmlformats.org/markup-compatibility/2006">
    <mc:Choice Requires="x15">
      <x15ac:absPath xmlns:x15ac="http://schemas.microsoft.com/office/spreadsheetml/2010/11/ac" url="S:\財務係（旧財政）\情報開示推進(財政情報資料集)\32財政状況資料集＜R3＞\【財政状況資料集】_014729_幌加内町_2021　結合\"/>
    </mc:Choice>
  </mc:AlternateContent>
  <xr:revisionPtr revIDLastSave="0" documentId="13_ncr:1_{E47B5112-F871-4D41-991C-848DDD9F6904}" xr6:coauthVersionLast="45" xr6:coauthVersionMax="45" xr10:uidLastSave="{00000000-0000-0000-0000-000000000000}"/>
  <bookViews>
    <workbookView xWindow="-120" yWindow="-120" windowWidth="29040" windowHeight="15840" firstSheet="12" activeTab="13"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externalReferences>
    <externalReference r:id="rId18"/>
  </externalReference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G35" i="10" l="1"/>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E37" i="10"/>
  <c r="AM37" i="10"/>
  <c r="U37" i="10"/>
  <c r="C37" i="10"/>
  <c r="CO36" i="10"/>
  <c r="BE36" i="10"/>
  <c r="AM36" i="10"/>
  <c r="C36" i="10"/>
  <c r="CO35" i="10"/>
  <c r="AM35" i="10"/>
  <c r="CO34" i="10"/>
  <c r="BW34" i="10"/>
  <c r="BW35" i="10" s="1"/>
  <c r="BW36" i="10" s="1"/>
  <c r="BW37" i="10" s="1"/>
  <c r="AM34" i="10"/>
  <c r="C34" i="10"/>
  <c r="U34" i="10" l="1"/>
  <c r="U35" i="10" s="1"/>
  <c r="U36" i="10" s="1"/>
  <c r="C35" i="10"/>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alcChain>
</file>

<file path=xl/sharedStrings.xml><?xml version="1.0" encoding="utf-8"?>
<sst xmlns="http://schemas.openxmlformats.org/spreadsheetml/2006/main" count="1149" uniqueCount="616">
  <si>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</si>
  <si>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</si>
  <si>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</si>
  <si>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</si>
  <si>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</si>
  <si>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</si>
  <si>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</si>
  <si>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</si>
  <si>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</si>
  <si>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</si>
  <si>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</si>
  <si>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</si>
  <si>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</si>
  <si>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</si>
  <si>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</si>
  <si>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</si>
  <si>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</si>
  <si>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</si>
  <si>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</si>
  <si>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</si>
  <si>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</si>
  <si>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</si>
  <si>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</si>
  <si>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</si>
  <si>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</si>
  <si>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</si>
  <si>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</si>
  <si>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</si>
  <si>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</si>
  <si>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</si>
  <si>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</si>
  <si>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</si>
  <si>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</si>
  <si>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</si>
  <si>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</si>
  <si>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</si>
  <si>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</si>
  <si>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</si>
  <si>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</si>
  <si>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</si>
  <si>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</si>
  <si>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</si>
  <si>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</si>
  <si>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</si>
  <si>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</si>
  <si>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</si>
  <si>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</si>
  <si>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</si>
  <si>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</si>
  <si>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</si>
  <si>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</si>
  <si>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</si>
  <si>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</si>
  <si>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</si>
  <si>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</si>
  <si>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</si>
  <si>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</si>
  <si>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</si>
  <si>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</si>
  <si>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</si>
  <si>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</si>
  <si>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</si>
  <si>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</si>
  <si>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</si>
  <si>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</si>
  <si>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</si>
  <si>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</si>
  <si>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</si>
  <si>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</si>
  <si>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</si>
  <si>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</si>
  <si>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</si>
  <si>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</si>
  <si>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</si>
  <si>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</si>
  <si>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</si>
  <si>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</si>
  <si>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</si>
  <si>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</si>
  <si>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</si>
  <si>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</si>
  <si>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</si>
  <si>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</si>
  <si>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</si>
  <si>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Ⅰ－０</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</si>
  <si>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</si>
  <si>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</si>
  <si>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</si>
  <si>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</si>
  <si>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</si>
  <si>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</si>
  <si>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</si>
  <si>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</si>
  <si>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</si>
  <si>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</si>
  <si>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</si>
  <si>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</si>
  <si>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幌加内町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</si>
  <si>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</si>
  <si>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</si>
  <si>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</si>
  <si>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</si>
  <si>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</si>
  <si>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</si>
  <si>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</si>
  <si>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</si>
  <si>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</si>
  <si>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</si>
  <si>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</si>
  <si>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</si>
  <si>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</si>
  <si>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</si>
  <si>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</si>
  <si>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</si>
  <si>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</si>
  <si>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</si>
  <si>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</si>
  <si>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</si>
  <si>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</si>
  <si>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</si>
  <si>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</si>
  <si>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</si>
  <si>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-10.2</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</si>
  <si>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</si>
  <si>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</si>
  <si>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</si>
  <si>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</si>
  <si>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</si>
  <si>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</si>
  <si>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</si>
  <si>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</si>
  <si>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</si>
  <si>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</si>
  <si>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</si>
  <si>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</si>
  <si>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</si>
  <si>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</si>
  <si>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</si>
  <si>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</si>
  <si>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</si>
  <si>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</si>
  <si>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</si>
  <si>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</si>
  <si>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</si>
  <si>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</si>
  <si>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</si>
  <si>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</si>
  <si>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</si>
  <si>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</si>
  <si>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</si>
  <si>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-3.9</t>
    <phoneticPr fontId="5"/>
  </si>
  <si>
    <t>基準財政需要額</t>
    <phoneticPr fontId="25"/>
  </si>
  <si>
    <t>うち日本人(％)</t>
    <phoneticPr fontId="5"/>
  </si>
  <si>
    <t>-4.3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</si>
  <si>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</si>
  <si>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</si>
  <si>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</si>
  <si>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</si>
  <si>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</si>
  <si>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</si>
  <si>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</si>
  <si>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</si>
  <si>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</si>
  <si>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</si>
  <si>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</si>
  <si>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</si>
  <si>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</si>
  <si>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</si>
  <si>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</si>
  <si>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</si>
  <si>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</si>
  <si>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</si>
  <si>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</si>
  <si>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</si>
  <si>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</si>
  <si>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</si>
  <si>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</si>
  <si>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</si>
  <si>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</si>
  <si>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</si>
  <si>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</si>
  <si>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</si>
  <si>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</si>
  <si>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</si>
  <si>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</si>
  <si>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</si>
  <si>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</si>
  <si>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</si>
  <si>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</si>
  <si>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</si>
  <si>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</si>
  <si>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</si>
  <si>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</si>
  <si>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</si>
  <si>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</si>
  <si>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</si>
  <si>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</si>
  <si>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</si>
  <si>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</si>
  <si>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</si>
  <si>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</si>
  <si>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</si>
  <si>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</si>
  <si>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</si>
  <si>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</si>
  <si>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</si>
  <si>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</si>
  <si>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</si>
  <si>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</si>
  <si>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</si>
  <si>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</si>
  <si>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</si>
  <si>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</si>
  <si>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</si>
  <si>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</si>
  <si>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</si>
  <si>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北海道幌加内町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</si>
  <si>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</si>
  <si>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</si>
  <si>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</si>
  <si>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</si>
  <si>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</si>
  <si>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</si>
  <si>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</si>
  <si>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</si>
  <si>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</si>
  <si>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</si>
  <si>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</si>
  <si>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</si>
  <si>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</si>
  <si>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</si>
  <si>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</si>
  <si>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</si>
  <si>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</si>
  <si>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</si>
  <si>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</si>
  <si>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</si>
  <si>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</si>
  <si>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</si>
  <si>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</si>
  <si>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</si>
  <si>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</si>
  <si>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</si>
  <si>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</si>
  <si>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</si>
  <si>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</si>
  <si>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</si>
  <si>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</si>
  <si>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</si>
  <si>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</si>
  <si>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</si>
  <si>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</si>
  <si>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</si>
  <si>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</si>
  <si>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</si>
  <si>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</si>
  <si>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</si>
  <si>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</si>
  <si>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</si>
  <si>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</si>
  <si>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</si>
  <si>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</si>
  <si>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</si>
  <si>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</si>
  <si>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</si>
  <si>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</si>
  <si>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</si>
  <si>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</si>
  <si>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</si>
  <si>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</si>
  <si>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</si>
  <si>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</si>
  <si>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</si>
  <si>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</si>
  <si>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</si>
  <si>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</si>
  <si>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</si>
  <si>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</si>
  <si>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</si>
  <si>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</si>
  <si>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</si>
  <si>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</si>
  <si>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</si>
  <si>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</si>
  <si>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</si>
  <si>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</si>
  <si>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</si>
  <si>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</si>
  <si>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</si>
  <si>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</si>
  <si>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</si>
  <si>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</si>
  <si>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</si>
  <si>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</si>
  <si>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</si>
  <si>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</si>
  <si>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</si>
  <si>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</si>
  <si>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</si>
  <si>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</si>
  <si>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</si>
  <si>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</si>
  <si>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</si>
  <si>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</si>
  <si>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</si>
  <si>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</si>
  <si>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</si>
  <si>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</si>
  <si>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</si>
  <si>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</si>
  <si>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</si>
  <si>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</si>
  <si>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</si>
  <si>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</si>
  <si>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</si>
  <si>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</si>
  <si>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</si>
  <si>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</si>
  <si>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</si>
  <si>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</si>
  <si>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</si>
  <si>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</si>
  <si>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</si>
  <si>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</si>
  <si>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</si>
  <si>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</si>
  <si>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</si>
  <si>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</si>
  <si>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</si>
  <si>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</si>
  <si>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</si>
  <si>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</si>
  <si>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</si>
  <si>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</si>
  <si>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</si>
  <si>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</si>
  <si>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</si>
  <si>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簡易水道</t>
    <phoneticPr fontId="5"/>
  </si>
  <si>
    <t>加入世帯数(世帯)</t>
  </si>
  <si>
    <t>　繰出金</t>
    <phoneticPr fontId="5"/>
  </si>
  <si>
    <t>諸収入</t>
  </si>
  <si>
    <t>介護サービス</t>
    <phoneticPr fontId="5"/>
  </si>
  <si>
    <t>被保険者数(人)</t>
  </si>
  <si>
    <t>　積立金</t>
    <phoneticPr fontId="5"/>
  </si>
  <si>
    <t>-</t>
    <phoneticPr fontId="5"/>
  </si>
  <si>
    <t>地方債</t>
  </si>
  <si>
    <t>上水道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</si>
  <si>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</si>
  <si>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</si>
  <si>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</si>
  <si>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</si>
  <si>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</si>
  <si>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</si>
  <si>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</si>
  <si>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</si>
  <si>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</si>
  <si>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</si>
  <si>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</si>
  <si>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</si>
  <si>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</si>
  <si>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</si>
  <si>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</si>
  <si>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</si>
  <si>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</si>
  <si>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</si>
  <si>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</si>
  <si>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</si>
  <si>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</si>
  <si>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</si>
  <si>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</si>
  <si>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</si>
  <si>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</si>
  <si>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北海道幌加内町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</si>
  <si>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</si>
  <si>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</si>
  <si>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</si>
  <si>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</si>
  <si>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</si>
  <si>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</si>
  <si>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</si>
  <si>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</si>
  <si>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</si>
  <si>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</si>
  <si>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</si>
  <si>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</si>
  <si>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</si>
  <si>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</si>
  <si>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</si>
  <si>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</si>
  <si>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</si>
  <si>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</si>
  <si>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</si>
  <si>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</si>
  <si>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奨学資金特別会計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</si>
  <si>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</si>
  <si>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</si>
  <si>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</si>
  <si>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</si>
  <si>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</si>
  <si>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</si>
  <si>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</si>
  <si>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</si>
  <si>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</si>
  <si>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</si>
  <si>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</si>
  <si>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</si>
  <si>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</si>
  <si>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</si>
  <si>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</si>
  <si>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</si>
  <si>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</si>
  <si>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</si>
  <si>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簡易水道事業特別会計</t>
    <phoneticPr fontId="5"/>
  </si>
  <si>
    <t>-</t>
    <phoneticPr fontId="5"/>
  </si>
  <si>
    <t>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</si>
  <si>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</si>
  <si>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</si>
  <si>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</si>
  <si>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</si>
  <si>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</si>
  <si>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</si>
  <si>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</si>
  <si>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</si>
  <si>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</si>
  <si>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</si>
  <si>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</si>
  <si>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</si>
  <si>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</si>
  <si>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</si>
  <si>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</si>
  <si>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</si>
  <si>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</si>
  <si>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</si>
  <si>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</si>
  <si>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</si>
  <si>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</si>
  <si>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</si>
  <si>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</si>
  <si>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</si>
  <si>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</si>
  <si>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</si>
  <si>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</si>
  <si>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</si>
  <si>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</si>
  <si>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</si>
  <si>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</si>
  <si>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</si>
  <si>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</si>
  <si>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</si>
  <si>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</si>
  <si>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</si>
  <si>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</si>
  <si>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</si>
  <si>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</si>
  <si>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</si>
  <si>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</si>
  <si>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t>
    <phoneticPr fontId="5"/>
  </si>
  <si>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</si>
  <si>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</si>
  <si>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</si>
  <si>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</si>
  <si>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</si>
  <si>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</si>
  <si>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</si>
  <si>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</si>
  <si>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</si>
  <si>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</si>
  <si>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</si>
  <si>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</si>
  <si>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</si>
  <si>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</si>
  <si>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</si>
  <si>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</si>
  <si>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</si>
  <si>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</si>
  <si>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</si>
  <si>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</si>
  <si>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</si>
  <si>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</si>
  <si>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</si>
  <si>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簡易水道事業特別会計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</si>
  <si>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</si>
  <si>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</si>
  <si>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</si>
  <si>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</si>
  <si>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</si>
  <si>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</si>
  <si>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</si>
  <si>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</si>
  <si>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</si>
  <si>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</si>
  <si>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</si>
  <si>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</si>
  <si>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</si>
  <si>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</si>
  <si>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</si>
  <si>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</si>
  <si>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</si>
  <si>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</si>
  <si>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</si>
  <si>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</si>
  <si>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</si>
  <si>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</si>
  <si>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</si>
  <si>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</si>
  <si>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</si>
  <si>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</si>
  <si>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</si>
  <si>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</si>
  <si>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</si>
  <si>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</si>
  <si>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</si>
  <si>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</si>
  <si>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</si>
  <si>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</si>
  <si>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</si>
  <si>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</si>
  <si>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</si>
  <si>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</si>
  <si>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</si>
  <si>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</si>
  <si>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</si>
  <si>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</si>
  <si>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</si>
  <si>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</si>
  <si>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</si>
  <si>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</si>
  <si>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</si>
  <si>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</si>
  <si>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</si>
  <si>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</si>
  <si>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</si>
  <si>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</si>
  <si>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</si>
  <si>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</si>
  <si>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</si>
  <si>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</si>
  <si>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</si>
  <si>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</si>
  <si>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</si>
  <si>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</si>
  <si>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</si>
  <si>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</si>
  <si>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</si>
  <si>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</si>
  <si>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</si>
  <si>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</si>
  <si>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</si>
  <si>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</si>
  <si>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</si>
  <si>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</si>
  <si>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</si>
  <si>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</si>
  <si>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</si>
  <si>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</si>
  <si>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</si>
  <si>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</si>
  <si>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</si>
  <si>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</si>
  <si>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</si>
  <si>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</si>
  <si>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</si>
  <si>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</si>
  <si>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</si>
  <si>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</si>
  <si>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</si>
  <si>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</si>
  <si>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</si>
  <si>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</si>
  <si>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</si>
  <si>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</si>
  <si>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</si>
  <si>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</si>
  <si>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35.68</t>
  </si>
  <si>
    <t>▲ 9.01</t>
  </si>
  <si>
    <t>▲ 0.07</t>
  </si>
  <si>
    <t>▲ 1.80</t>
  </si>
  <si>
    <t>一般会計</t>
  </si>
  <si>
    <t>介護保険特別会計</t>
  </si>
  <si>
    <t>国民健康保険特別会計</t>
  </si>
  <si>
    <t>後期高齢者医療特別会計</t>
  </si>
  <si>
    <t>奨学資金特別会計</t>
  </si>
  <si>
    <t>簡易水道事業特別会計</t>
  </si>
  <si>
    <t>下水道事業特別会計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</si>
  <si>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</si>
  <si>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</si>
  <si>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</si>
  <si>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</si>
  <si>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</si>
  <si>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</si>
  <si>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</si>
  <si>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</si>
  <si>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法非適用企業</t>
  </si>
  <si>
    <t>士別地方消防組合</t>
    <rPh sb="0" eb="2">
      <t>シベツ</t>
    </rPh>
    <rPh sb="2" eb="4">
      <t>チホウ</t>
    </rPh>
    <rPh sb="4" eb="6">
      <t>ショウボウ</t>
    </rPh>
    <rPh sb="6" eb="8">
      <t>クミアイ</t>
    </rPh>
    <phoneticPr fontId="2"/>
  </si>
  <si>
    <t>上川教育研修センター</t>
    <rPh sb="0" eb="2">
      <t>カミカワ</t>
    </rPh>
    <rPh sb="2" eb="4">
      <t>キョウイク</t>
    </rPh>
    <rPh sb="4" eb="6">
      <t>ケンシュウ</t>
    </rPh>
    <phoneticPr fontId="2"/>
  </si>
  <si>
    <t>北海道市町村総合事務組合</t>
  </si>
  <si>
    <t>北海道後期高齢者医療広域連合</t>
    <rPh sb="3" eb="5">
      <t>コウキ</t>
    </rPh>
    <rPh sb="5" eb="8">
      <t>コウレイシャ</t>
    </rPh>
    <rPh sb="8" eb="10">
      <t>イリョウ</t>
    </rPh>
    <rPh sb="10" eb="12">
      <t>コウイキ</t>
    </rPh>
    <rPh sb="12" eb="14">
      <t>レンゴウ</t>
    </rPh>
    <phoneticPr fontId="2"/>
  </si>
  <si>
    <t>-</t>
    <phoneticPr fontId="2"/>
  </si>
  <si>
    <t>ほろかない振興公社</t>
    <rPh sb="5" eb="7">
      <t>シンコウ</t>
    </rPh>
    <rPh sb="7" eb="9">
      <t>コウシャ</t>
    </rPh>
    <phoneticPr fontId="2"/>
  </si>
  <si>
    <t>(公共施設等整備基金)</t>
    <rPh sb="1" eb="3">
      <t>コウキョウ</t>
    </rPh>
    <rPh sb="3" eb="5">
      <t>シセツ</t>
    </rPh>
    <rPh sb="5" eb="6">
      <t>トウ</t>
    </rPh>
    <rPh sb="6" eb="8">
      <t>セイビ</t>
    </rPh>
    <rPh sb="8" eb="10">
      <t>キキン</t>
    </rPh>
    <phoneticPr fontId="2"/>
  </si>
  <si>
    <t>(総合振興基金)</t>
    <rPh sb="1" eb="3">
      <t>ソウゴウ</t>
    </rPh>
    <rPh sb="3" eb="5">
      <t>シンコウ</t>
    </rPh>
    <rPh sb="5" eb="7">
      <t>キキン</t>
    </rPh>
    <phoneticPr fontId="2"/>
  </si>
  <si>
    <t>(JR深名線バス転換対策基金)</t>
    <rPh sb="3" eb="6">
      <t>シンメイセン</t>
    </rPh>
    <rPh sb="8" eb="10">
      <t>テンカン</t>
    </rPh>
    <rPh sb="10" eb="12">
      <t>タイサク</t>
    </rPh>
    <rPh sb="12" eb="14">
      <t>キキン</t>
    </rPh>
    <phoneticPr fontId="2"/>
  </si>
  <si>
    <t>(夢・人・郷づくり基金)</t>
    <rPh sb="1" eb="2">
      <t>ユメ</t>
    </rPh>
    <rPh sb="3" eb="4">
      <t>ヒト</t>
    </rPh>
    <rPh sb="5" eb="6">
      <t>サト</t>
    </rPh>
    <rPh sb="9" eb="11">
      <t>キキン</t>
    </rPh>
    <phoneticPr fontId="2"/>
  </si>
  <si>
    <t>(社会福祉基金)</t>
    <rPh sb="1" eb="3">
      <t>シャカイ</t>
    </rPh>
    <rPh sb="3" eb="5">
      <t>フクシ</t>
    </rPh>
    <rPh sb="5" eb="7">
      <t>キキン</t>
    </rPh>
    <phoneticPr fontId="2"/>
  </si>
  <si>
    <t>※8：職員の状況については、令和3年地方公務員給与実態調査に基づいている。</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</si>
  <si>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</si>
  <si>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</si>
  <si>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現在において将来負担比率は発生していない。しかしながら公共施設の老朽化は進んでおり、それに伴う負担は懸念される。
　公共施設等総合管理計画のもと、既存施設の利活用や集約化を検討することで、効率的かつ費用を抑えることによる負担軽減に努めていく必要がある。
　また人口減少とともに、利用が極端に少ない施設は除却することで、将来負担を軽減していく。</t>
    <rPh sb="1" eb="3">
      <t>ゲンザイ</t>
    </rPh>
    <rPh sb="7" eb="11">
      <t>ショウライフタン</t>
    </rPh>
    <rPh sb="11" eb="13">
      <t>ヒリツ</t>
    </rPh>
    <rPh sb="14" eb="16">
      <t>ハッセイ</t>
    </rPh>
    <rPh sb="28" eb="32">
      <t>コウキョウシセツ</t>
    </rPh>
    <rPh sb="33" eb="36">
      <t>ロウキュウカ</t>
    </rPh>
    <rPh sb="37" eb="38">
      <t>スス</t>
    </rPh>
    <rPh sb="46" eb="47">
      <t>トモナ</t>
    </rPh>
    <rPh sb="48" eb="50">
      <t>フタン</t>
    </rPh>
    <rPh sb="51" eb="53">
      <t>ケネン</t>
    </rPh>
    <rPh sb="59" eb="64">
      <t>コウキョウシセツトウ</t>
    </rPh>
    <rPh sb="64" eb="66">
      <t>ソウゴウ</t>
    </rPh>
    <rPh sb="66" eb="70">
      <t>カンリケイカク</t>
    </rPh>
    <rPh sb="74" eb="78">
      <t>キゾンシセツ</t>
    </rPh>
    <rPh sb="79" eb="82">
      <t>リカツヨウ</t>
    </rPh>
    <rPh sb="83" eb="85">
      <t>シュウヤク</t>
    </rPh>
    <rPh sb="85" eb="86">
      <t>カ</t>
    </rPh>
    <rPh sb="87" eb="89">
      <t>ケントウ</t>
    </rPh>
    <rPh sb="95" eb="98">
      <t>コウリツテキ</t>
    </rPh>
    <rPh sb="100" eb="102">
      <t>ヒヨウ</t>
    </rPh>
    <rPh sb="103" eb="104">
      <t>オサ</t>
    </rPh>
    <rPh sb="111" eb="115">
      <t>フタンケイゲン</t>
    </rPh>
    <rPh sb="116" eb="117">
      <t>ツト</t>
    </rPh>
    <rPh sb="121" eb="123">
      <t>ヒツヨウ</t>
    </rPh>
    <rPh sb="131" eb="135">
      <t>ジンコウゲンショウ</t>
    </rPh>
    <rPh sb="160" eb="162">
      <t>ショウライ</t>
    </rPh>
    <rPh sb="162" eb="164">
      <t>フタン</t>
    </rPh>
    <rPh sb="165" eb="167">
      <t>ケイゲン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</si>
  <si>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</si>
  <si>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</si>
  <si>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</si>
  <si>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</si>
  <si>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</si>
  <si>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</si>
  <si>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実質公債費比率は類似団体を下回っており、将来負担比率も発生していない。
　しかし近年の大型事業等により今後公債費比率の上昇が懸念されるが、おおよそ類似団体内平均値並となる想定をしている。
　引き続き、事業の効率化、見直しをなどによる経費の軽減に努め。計画的な事業の遂行による新規地方債の発行抑制や有利な地方債の活用により比率軽減に努める必要がある。</t>
    <rPh sb="1" eb="3">
      <t>ジッシツ</t>
    </rPh>
    <rPh sb="52" eb="54">
      <t>コンゴ</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</si>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</sst>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5D8165AD-2EFB-4F2B-AF9A-6FA255C0EA26}"/>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291173</c:v>
                </c:pt>
                <c:pt idx="1">
                  <c:v>271581</c:v>
                </c:pt>
                <c:pt idx="2">
                  <c:v>268375</c:v>
                </c:pt>
                <c:pt idx="3">
                  <c:v>301035</c:v>
                </c:pt>
                <c:pt idx="4">
                  <c:v>277467</c:v>
                </c:pt>
              </c:numCache>
            </c:numRef>
          </c:val>
          <c:smooth val="0"/>
          <c:extLst>
            <c:ext xmlns:c16="http://schemas.microsoft.com/office/drawing/2014/chart" uri="{C3380CC4-5D6E-409C-BE32-E72D297353CC}">
              <c16:uniqueId val="{00000000-08AA-44DC-A7C6-6B40EFA2411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258485</c:v>
                </c:pt>
                <c:pt idx="1">
                  <c:v>308223</c:v>
                </c:pt>
                <c:pt idx="2">
                  <c:v>763146</c:v>
                </c:pt>
                <c:pt idx="3">
                  <c:v>719081</c:v>
                </c:pt>
                <c:pt idx="4">
                  <c:v>812020</c:v>
                </c:pt>
              </c:numCache>
            </c:numRef>
          </c:val>
          <c:smooth val="0"/>
          <c:extLst>
            <c:ext xmlns:c16="http://schemas.microsoft.com/office/drawing/2014/chart" uri="{C3380CC4-5D6E-409C-BE32-E72D297353CC}">
              <c16:uniqueId val="{00000001-08AA-44DC-A7C6-6B40EFA24119}"/>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0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3.59</c:v>
                </c:pt>
                <c:pt idx="1">
                  <c:v>4.1399999999999997</c:v>
                </c:pt>
                <c:pt idx="2">
                  <c:v>4.08</c:v>
                </c:pt>
                <c:pt idx="3">
                  <c:v>2.2400000000000002</c:v>
                </c:pt>
                <c:pt idx="4">
                  <c:v>3.54</c:v>
                </c:pt>
              </c:numCache>
            </c:numRef>
          </c:val>
          <c:extLst>
            <c:ext xmlns:c16="http://schemas.microsoft.com/office/drawing/2014/chart" uri="{C3380CC4-5D6E-409C-BE32-E72D297353CC}">
              <c16:uniqueId val="{00000000-E771-47AE-9D5A-0F45E4F5109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38.69</c:v>
                </c:pt>
                <c:pt idx="1">
                  <c:v>31.48</c:v>
                </c:pt>
                <c:pt idx="2">
                  <c:v>30.68</c:v>
                </c:pt>
                <c:pt idx="3">
                  <c:v>30.58</c:v>
                </c:pt>
                <c:pt idx="4">
                  <c:v>28.71</c:v>
                </c:pt>
              </c:numCache>
            </c:numRef>
          </c:val>
          <c:extLst>
            <c:ext xmlns:c16="http://schemas.microsoft.com/office/drawing/2014/chart" uri="{C3380CC4-5D6E-409C-BE32-E72D297353CC}">
              <c16:uniqueId val="{00000001-E771-47AE-9D5A-0F45E4F5109F}"/>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-35.68</c:v>
                </c:pt>
                <c:pt idx="1">
                  <c:v>-9.01</c:v>
                </c:pt>
                <c:pt idx="2">
                  <c:v>-7.0000000000000007E-2</c:v>
                </c:pt>
                <c:pt idx="3">
                  <c:v>-1.8</c:v>
                </c:pt>
                <c:pt idx="4">
                  <c:v>1.45</c:v>
                </c:pt>
              </c:numCache>
            </c:numRef>
          </c:val>
          <c:smooth val="0"/>
          <c:extLst>
            <c:ext xmlns:c16="http://schemas.microsoft.com/office/drawing/2014/chart" uri="{C3380CC4-5D6E-409C-BE32-E72D297353CC}">
              <c16:uniqueId val="{00000002-E771-47AE-9D5A-0F45E4F5109F}"/>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D33C-49FC-AFA3-8B22AD3CB28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33C-49FC-AFA3-8B22AD3CB28E}"/>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D33C-49FC-AFA3-8B22AD3CB28E}"/>
            </c:ext>
          </c:extLst>
        </c:ser>
        <c:ser>
          <c:idx val="3"/>
          <c:order val="3"/>
          <c:tx>
            <c:strRef>
              <c:f>データシート!$A$30</c:f>
              <c:strCache>
                <c:ptCount val="1"/>
                <c:pt idx="0">
                  <c:v>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D33C-49FC-AFA3-8B22AD3CB28E}"/>
            </c:ext>
          </c:extLst>
        </c:ser>
        <c:ser>
          <c:idx val="4"/>
          <c:order val="4"/>
          <c:tx>
            <c:strRef>
              <c:f>データシート!$A$31</c:f>
              <c:strCache>
                <c:ptCount val="1"/>
                <c:pt idx="0">
                  <c:v>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D33C-49FC-AFA3-8B22AD3CB28E}"/>
            </c:ext>
          </c:extLst>
        </c:ser>
        <c:ser>
          <c:idx val="5"/>
          <c:order val="5"/>
          <c:tx>
            <c:strRef>
              <c:f>データシート!$A$32</c:f>
              <c:strCache>
                <c:ptCount val="1"/>
                <c:pt idx="0">
                  <c:v>奨学資金特別会計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D33C-49FC-AFA3-8B22AD3CB28E}"/>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0.01</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6-D33C-49FC-AFA3-8B22AD3CB28E}"/>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0.03</c:v>
                </c:pt>
                <c:pt idx="2">
                  <c:v>#N/A</c:v>
                </c:pt>
                <c:pt idx="3">
                  <c:v>0</c:v>
                </c:pt>
                <c:pt idx="4">
                  <c:v>#N/A</c:v>
                </c:pt>
                <c:pt idx="5">
                  <c:v>0.12</c:v>
                </c:pt>
                <c:pt idx="6">
                  <c:v>#N/A</c:v>
                </c:pt>
                <c:pt idx="7">
                  <c:v>0.32</c:v>
                </c:pt>
                <c:pt idx="8">
                  <c:v>#N/A</c:v>
                </c:pt>
                <c:pt idx="9">
                  <c:v>0.01</c:v>
                </c:pt>
              </c:numCache>
            </c:numRef>
          </c:val>
          <c:extLst>
            <c:ext xmlns:c16="http://schemas.microsoft.com/office/drawing/2014/chart" uri="{C3380CC4-5D6E-409C-BE32-E72D297353CC}">
              <c16:uniqueId val="{00000007-D33C-49FC-AFA3-8B22AD3CB28E}"/>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0.46</c:v>
                </c:pt>
                <c:pt idx="2">
                  <c:v>#N/A</c:v>
                </c:pt>
                <c:pt idx="3">
                  <c:v>0.54</c:v>
                </c:pt>
                <c:pt idx="4">
                  <c:v>#N/A</c:v>
                </c:pt>
                <c:pt idx="5">
                  <c:v>0.24</c:v>
                </c:pt>
                <c:pt idx="6">
                  <c:v>#N/A</c:v>
                </c:pt>
                <c:pt idx="7">
                  <c:v>0.42</c:v>
                </c:pt>
                <c:pt idx="8">
                  <c:v>#N/A</c:v>
                </c:pt>
                <c:pt idx="9">
                  <c:v>0.08</c:v>
                </c:pt>
              </c:numCache>
            </c:numRef>
          </c:val>
          <c:extLst>
            <c:ext xmlns:c16="http://schemas.microsoft.com/office/drawing/2014/chart" uri="{C3380CC4-5D6E-409C-BE32-E72D297353CC}">
              <c16:uniqueId val="{00000008-D33C-49FC-AFA3-8B22AD3CB28E}"/>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3.59</c:v>
                </c:pt>
                <c:pt idx="2">
                  <c:v>#N/A</c:v>
                </c:pt>
                <c:pt idx="3">
                  <c:v>4.1399999999999997</c:v>
                </c:pt>
                <c:pt idx="4">
                  <c:v>#N/A</c:v>
                </c:pt>
                <c:pt idx="5">
                  <c:v>4.07</c:v>
                </c:pt>
                <c:pt idx="6">
                  <c:v>#N/A</c:v>
                </c:pt>
                <c:pt idx="7">
                  <c:v>2.23</c:v>
                </c:pt>
                <c:pt idx="8">
                  <c:v>#N/A</c:v>
                </c:pt>
                <c:pt idx="9">
                  <c:v>3.53</c:v>
                </c:pt>
              </c:numCache>
            </c:numRef>
          </c:val>
          <c:extLst>
            <c:ext xmlns:c16="http://schemas.microsoft.com/office/drawing/2014/chart" uri="{C3380CC4-5D6E-409C-BE32-E72D297353CC}">
              <c16:uniqueId val="{00000009-D33C-49FC-AFA3-8B22AD3CB28E}"/>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520</c:v>
                </c:pt>
                <c:pt idx="5">
                  <c:v>478</c:v>
                </c:pt>
                <c:pt idx="8">
                  <c:v>558</c:v>
                </c:pt>
                <c:pt idx="11">
                  <c:v>527</c:v>
                </c:pt>
                <c:pt idx="14">
                  <c:v>542</c:v>
                </c:pt>
              </c:numCache>
            </c:numRef>
          </c:val>
          <c:extLst>
            <c:ext xmlns:c16="http://schemas.microsoft.com/office/drawing/2014/chart" uri="{C3380CC4-5D6E-409C-BE32-E72D297353CC}">
              <c16:uniqueId val="{00000000-EC6F-4021-A9BD-B3C78F35C84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1</c:v>
                </c:pt>
              </c:numCache>
            </c:numRef>
          </c:val>
          <c:extLst>
            <c:ext xmlns:c16="http://schemas.microsoft.com/office/drawing/2014/chart" uri="{C3380CC4-5D6E-409C-BE32-E72D297353CC}">
              <c16:uniqueId val="{00000001-EC6F-4021-A9BD-B3C78F35C84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1</c:v>
                </c:pt>
                <c:pt idx="3">
                  <c:v>1</c:v>
                </c:pt>
                <c:pt idx="6">
                  <c:v>1</c:v>
                </c:pt>
                <c:pt idx="9">
                  <c:v>2</c:v>
                </c:pt>
                <c:pt idx="12">
                  <c:v>1</c:v>
                </c:pt>
              </c:numCache>
            </c:numRef>
          </c:val>
          <c:extLst>
            <c:ext xmlns:c16="http://schemas.microsoft.com/office/drawing/2014/chart" uri="{C3380CC4-5D6E-409C-BE32-E72D297353CC}">
              <c16:uniqueId val="{00000002-EC6F-4021-A9BD-B3C78F35C84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C6F-4021-A9BD-B3C78F35C84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67</c:v>
                </c:pt>
                <c:pt idx="3">
                  <c:v>69</c:v>
                </c:pt>
                <c:pt idx="6">
                  <c:v>70</c:v>
                </c:pt>
                <c:pt idx="9">
                  <c:v>60</c:v>
                </c:pt>
                <c:pt idx="12">
                  <c:v>58</c:v>
                </c:pt>
              </c:numCache>
            </c:numRef>
          </c:val>
          <c:extLst>
            <c:ext xmlns:c16="http://schemas.microsoft.com/office/drawing/2014/chart" uri="{C3380CC4-5D6E-409C-BE32-E72D297353CC}">
              <c16:uniqueId val="{00000004-EC6F-4021-A9BD-B3C78F35C84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C6F-4021-A9BD-B3C78F35C84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C6F-4021-A9BD-B3C78F35C84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441</c:v>
                </c:pt>
                <c:pt idx="3">
                  <c:v>429</c:v>
                </c:pt>
                <c:pt idx="6">
                  <c:v>534</c:v>
                </c:pt>
                <c:pt idx="9">
                  <c:v>519</c:v>
                </c:pt>
                <c:pt idx="12">
                  <c:v>580</c:v>
                </c:pt>
              </c:numCache>
            </c:numRef>
          </c:val>
          <c:extLst>
            <c:ext xmlns:c16="http://schemas.microsoft.com/office/drawing/2014/chart" uri="{C3380CC4-5D6E-409C-BE32-E72D297353CC}">
              <c16:uniqueId val="{00000007-EC6F-4021-A9BD-B3C78F35C844}"/>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-11</c:v>
                </c:pt>
                <c:pt idx="2">
                  <c:v>#N/A</c:v>
                </c:pt>
                <c:pt idx="3">
                  <c:v>#N/A</c:v>
                </c:pt>
                <c:pt idx="4">
                  <c:v>21</c:v>
                </c:pt>
                <c:pt idx="5">
                  <c:v>#N/A</c:v>
                </c:pt>
                <c:pt idx="6">
                  <c:v>#N/A</c:v>
                </c:pt>
                <c:pt idx="7">
                  <c:v>47</c:v>
                </c:pt>
                <c:pt idx="8">
                  <c:v>#N/A</c:v>
                </c:pt>
                <c:pt idx="9">
                  <c:v>#N/A</c:v>
                </c:pt>
                <c:pt idx="10">
                  <c:v>54</c:v>
                </c:pt>
                <c:pt idx="11">
                  <c:v>#N/A</c:v>
                </c:pt>
                <c:pt idx="12">
                  <c:v>#N/A</c:v>
                </c:pt>
                <c:pt idx="13">
                  <c:v>98</c:v>
                </c:pt>
                <c:pt idx="14">
                  <c:v>#N/A</c:v>
                </c:pt>
              </c:numCache>
            </c:numRef>
          </c:val>
          <c:smooth val="0"/>
          <c:extLst>
            <c:ext xmlns:c16="http://schemas.microsoft.com/office/drawing/2014/chart" uri="{C3380CC4-5D6E-409C-BE32-E72D297353CC}">
              <c16:uniqueId val="{00000008-EC6F-4021-A9BD-B3C78F35C844}"/>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4278</c:v>
                </c:pt>
                <c:pt idx="5">
                  <c:v>4216</c:v>
                </c:pt>
                <c:pt idx="8">
                  <c:v>4105</c:v>
                </c:pt>
                <c:pt idx="11">
                  <c:v>4039</c:v>
                </c:pt>
                <c:pt idx="14">
                  <c:v>4104</c:v>
                </c:pt>
              </c:numCache>
            </c:numRef>
          </c:val>
          <c:extLst>
            <c:ext xmlns:c16="http://schemas.microsoft.com/office/drawing/2014/chart" uri="{C3380CC4-5D6E-409C-BE32-E72D297353CC}">
              <c16:uniqueId val="{00000000-E339-4A7E-BDE2-DB254323B44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510</c:v>
                </c:pt>
                <c:pt idx="5">
                  <c:v>470</c:v>
                </c:pt>
                <c:pt idx="8">
                  <c:v>388</c:v>
                </c:pt>
                <c:pt idx="11">
                  <c:v>314</c:v>
                </c:pt>
                <c:pt idx="14">
                  <c:v>220</c:v>
                </c:pt>
              </c:numCache>
            </c:numRef>
          </c:val>
          <c:extLst>
            <c:ext xmlns:c16="http://schemas.microsoft.com/office/drawing/2014/chart" uri="{C3380CC4-5D6E-409C-BE32-E72D297353CC}">
              <c16:uniqueId val="{00000001-E339-4A7E-BDE2-DB254323B44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5169</c:v>
                </c:pt>
                <c:pt idx="5">
                  <c:v>4915</c:v>
                </c:pt>
                <c:pt idx="8">
                  <c:v>4918</c:v>
                </c:pt>
                <c:pt idx="11">
                  <c:v>4874</c:v>
                </c:pt>
                <c:pt idx="14">
                  <c:v>4987</c:v>
                </c:pt>
              </c:numCache>
            </c:numRef>
          </c:val>
          <c:extLst>
            <c:ext xmlns:c16="http://schemas.microsoft.com/office/drawing/2014/chart" uri="{C3380CC4-5D6E-409C-BE32-E72D297353CC}">
              <c16:uniqueId val="{00000002-E339-4A7E-BDE2-DB254323B44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339-4A7E-BDE2-DB254323B44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339-4A7E-BDE2-DB254323B44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339-4A7E-BDE2-DB254323B44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863</c:v>
                </c:pt>
                <c:pt idx="3">
                  <c:v>788</c:v>
                </c:pt>
                <c:pt idx="6">
                  <c:v>775</c:v>
                </c:pt>
                <c:pt idx="9">
                  <c:v>777</c:v>
                </c:pt>
                <c:pt idx="12">
                  <c:v>793</c:v>
                </c:pt>
              </c:numCache>
            </c:numRef>
          </c:val>
          <c:extLst>
            <c:ext xmlns:c16="http://schemas.microsoft.com/office/drawing/2014/chart" uri="{C3380CC4-5D6E-409C-BE32-E72D297353CC}">
              <c16:uniqueId val="{00000006-E339-4A7E-BDE2-DB254323B44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E339-4A7E-BDE2-DB254323B44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611</c:v>
                </c:pt>
                <c:pt idx="3">
                  <c:v>561</c:v>
                </c:pt>
                <c:pt idx="6">
                  <c:v>485</c:v>
                </c:pt>
                <c:pt idx="9">
                  <c:v>473</c:v>
                </c:pt>
                <c:pt idx="12">
                  <c:v>437</c:v>
                </c:pt>
              </c:numCache>
            </c:numRef>
          </c:val>
          <c:extLst>
            <c:ext xmlns:c16="http://schemas.microsoft.com/office/drawing/2014/chart" uri="{C3380CC4-5D6E-409C-BE32-E72D297353CC}">
              <c16:uniqueId val="{00000008-E339-4A7E-BDE2-DB254323B44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83</c:v>
                </c:pt>
              </c:numCache>
            </c:numRef>
          </c:val>
          <c:extLst>
            <c:ext xmlns:c16="http://schemas.microsoft.com/office/drawing/2014/chart" uri="{C3380CC4-5D6E-409C-BE32-E72D297353CC}">
              <c16:uniqueId val="{00000009-E339-4A7E-BDE2-DB254323B44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4623</c:v>
                </c:pt>
                <c:pt idx="3">
                  <c:v>4539</c:v>
                </c:pt>
                <c:pt idx="6">
                  <c:v>4748</c:v>
                </c:pt>
                <c:pt idx="9">
                  <c:v>4786</c:v>
                </c:pt>
                <c:pt idx="12">
                  <c:v>5073</c:v>
                </c:pt>
              </c:numCache>
            </c:numRef>
          </c:val>
          <c:extLst>
            <c:ext xmlns:c16="http://schemas.microsoft.com/office/drawing/2014/chart" uri="{C3380CC4-5D6E-409C-BE32-E72D297353CC}">
              <c16:uniqueId val="{0000000A-E339-4A7E-BDE2-DB254323B441}"/>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E339-4A7E-BDE2-DB254323B441}"/>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734</c:v>
                </c:pt>
                <c:pt idx="1">
                  <c:v>735</c:v>
                </c:pt>
                <c:pt idx="2">
                  <c:v>735</c:v>
                </c:pt>
              </c:numCache>
            </c:numRef>
          </c:val>
          <c:extLst>
            <c:ext xmlns:c16="http://schemas.microsoft.com/office/drawing/2014/chart" uri="{C3380CC4-5D6E-409C-BE32-E72D297353CC}">
              <c16:uniqueId val="{00000000-75E8-4773-882A-D44D32FAB61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989</c:v>
                </c:pt>
                <c:pt idx="1">
                  <c:v>964</c:v>
                </c:pt>
                <c:pt idx="2">
                  <c:v>1009</c:v>
                </c:pt>
              </c:numCache>
            </c:numRef>
          </c:val>
          <c:extLst>
            <c:ext xmlns:c16="http://schemas.microsoft.com/office/drawing/2014/chart" uri="{C3380CC4-5D6E-409C-BE32-E72D297353CC}">
              <c16:uniqueId val="{00000001-75E8-4773-882A-D44D32FAB61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2925</c:v>
                </c:pt>
                <c:pt idx="1">
                  <c:v>2902</c:v>
                </c:pt>
                <c:pt idx="2">
                  <c:v>2959</c:v>
                </c:pt>
              </c:numCache>
            </c:numRef>
          </c:val>
          <c:extLst>
            <c:ext xmlns:c16="http://schemas.microsoft.com/office/drawing/2014/chart" uri="{C3380CC4-5D6E-409C-BE32-E72D297353CC}">
              <c16:uniqueId val="{00000002-75E8-4773-882A-D44D32FAB616}"/>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{931E06F8-8D77-4445-8269-7D559C0574F9}</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18AF-4068-B405-9D044F46ADC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{F3260AC5-D987-4AB6-A68F-5B8C6FB3066C}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8AF-4068-B405-9D044F46ADC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{8406C2ED-DA53-4268-A418-FE5DA4B75861}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8AF-4068-B405-9D044F46ADC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{EBCC9E30-9D38-4727-9CCD-4BA463E536DA}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8AF-4068-B405-9D044F46ADC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{DAB6C2AB-C0FB-40A0-9548-AB56420E14D9}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8AF-4068-B405-9D044F46ADC3}"/>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{5D5AA6B2-704E-4245-9482-CE5CC91AFB29}</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18AF-4068-B405-9D044F46ADC3}"/>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{6017CB2A-E64D-493F-8EA8-F68CD06D02C2}</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18AF-4068-B405-9D044F46ADC3}"/>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{5210F92E-97A9-4E74-AACA-65E92A22F5BE}</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18AF-4068-B405-9D044F46ADC3}"/>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{88F6C7DA-B0EA-4B0B-AD60-1345AED4F46C}</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18AF-4068-B405-9D044F46ADC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63.2</c:v>
                </c:pt>
                <c:pt idx="8">
                  <c:v>64.099999999999994</c:v>
                </c:pt>
                <c:pt idx="16">
                  <c:v>65.2</c:v>
                </c:pt>
                <c:pt idx="24">
                  <c:v>69.099999999999994</c:v>
                </c:pt>
                <c:pt idx="32">
                  <c:v>69</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18AF-4068-B405-9D044F46ADC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{5A6748CB-1565-4C7C-8F54-794E439CBB0C}</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18AF-4068-B405-9D044F46ADC3}"/>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{D385857E-A5EF-4839-92DC-9D533746AEFF}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8AF-4068-B405-9D044F46ADC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{8922D5BE-BECA-4E26-97D3-951C4DAC62A1}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8AF-4068-B405-9D044F46ADC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{9EC96247-EAAB-4436-8F24-7121691B7FEE}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8AF-4068-B405-9D044F46ADC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{377BAD10-DABB-4BCD-ABA6-40713521CB3B}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8AF-4068-B405-9D044F46ADC3}"/>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{AA356548-0055-41A8-819E-0AD96F8E3BD0}</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18AF-4068-B405-9D044F46ADC3}"/>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{08AB4632-5163-4EF5-9947-A1DF414B99B0}</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18AF-4068-B405-9D044F46ADC3}"/>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{B9AF3A59-EB0B-4579-8F7C-780B676BD064}</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18AF-4068-B405-9D044F46ADC3}"/>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{FB3EBE8C-A0DB-4619-B4A6-A295357A1279}</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18AF-4068-B405-9D044F46ADC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57.7</c:v>
                </c:pt>
                <c:pt idx="8">
                  <c:v>59.3</c:v>
                </c:pt>
                <c:pt idx="16">
                  <c:v>60.4</c:v>
                </c:pt>
                <c:pt idx="24">
                  <c:v>61.1</c:v>
                </c:pt>
                <c:pt idx="32">
                  <c:v>62.3</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18AF-4068-B405-9D044F46ADC3}"/>
            </c:ext>
          </c:extLst>
        </c:ser>
        <c:dLbls>
          <c:showLegendKey val="0"/>
          <c:showVal val="1"/>
          <c:showCatName val="0"/>
          <c:showSerName val="0"/>
          <c:showPercent val="0"/>
          <c:showBubbleSize val="0"/>
        </c:dLbls>
        <c:axId val="46179840"/>
        <c:axId val="46181760"/>
      </c:scatterChart>
      <c:valAx>
        <c:axId val="46179840"/>
        <c:scaling>
          <c:orientation val="maxMin"/>
          <c:max val="63"/>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{0B8D1914-B70B-416A-B7C8-667E7E21A042}</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DA4F-48C3-9BD8-579F06D956E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{2E4270B1-EEC6-4A80-80D9-E2C76E77EA24}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A4F-48C3-9BD8-579F06D956E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{8ED214DD-6B5B-40BB-BFAD-1B04E9BD3D41}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A4F-48C3-9BD8-579F06D956E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{3384800F-2B51-406E-AE6F-D1E50E36690D}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A4F-48C3-9BD8-579F06D956E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{113A659C-7206-441E-9713-798902E13DA5}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A4F-48C3-9BD8-579F06D956EB}"/>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{673DA575-C631-49C5-839C-5B91EBC64770}</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DA4F-48C3-9BD8-579F06D956EB}"/>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{9876DD1D-41DC-46F6-8C1E-102C21C9476C}</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DA4F-48C3-9BD8-579F06D956EB}"/>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{AEC405F8-E79C-4852-B793-7FB20D4BC1D5}</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DA4F-48C3-9BD8-579F06D956EB}"/>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{62BC86FF-FABB-405B-9BF8-F067B13E66CC}</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DA4F-48C3-9BD8-579F06D956E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-0.4</c:v>
                </c:pt>
                <c:pt idx="8">
                  <c:v>-0.2</c:v>
                </c:pt>
                <c:pt idx="16">
                  <c:v>1</c:v>
                </c:pt>
                <c:pt idx="24">
                  <c:v>2.1</c:v>
                </c:pt>
                <c:pt idx="32">
                  <c:v>3.3</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DA4F-48C3-9BD8-579F06D956E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272E-2"/>
                  <c:y val="-6.2416647087793951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{DE2DA95F-0602-419C-B7BE-F1AF2B5D9548}</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DA4F-48C3-9BD8-579F06D956EB}"/>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{C8C516AC-BE5C-4B36-BC0A-AD495A4A3EE9}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A4F-48C3-9BD8-579F06D956E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{AD03F88D-54F2-4447-9F59-DBF4AA771C39}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A4F-48C3-9BD8-579F06D956E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{B9373C37-8A00-4F70-A8AD-841478C0AF8D}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A4F-48C3-9BD8-579F06D956E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{F278EE01-122D-4DDD-8BDB-CEB01A4D44DC}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A4F-48C3-9BD8-579F06D956EB}"/>
                </c:ext>
              </c:extLst>
            </c:dLbl>
            <c:dLbl>
              <c:idx val="8"/>
              <c:layout>
                <c:manualLayout>
                  <c:x val="-1.8235628084249993E-2"/>
                  <c:y val="-6.2416647087793951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{8FB671ED-BC5C-4A83-9EA3-9A9BCA5615CB}</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DA4F-48C3-9BD8-579F06D956EB}"/>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{3CC91C73-434B-42F0-ABF5-86D15C1BA09A}</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DA4F-48C3-9BD8-579F06D956EB}"/>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{723A99EC-8C3B-446B-A145-561C4CC3C3EF}</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DA4F-48C3-9BD8-579F06D956EB}"/>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{20028D39-1F1C-49B8-89F9-71EE5E03D1D3}</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DA4F-48C3-9BD8-579F06D956E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7.1</c:v>
                </c:pt>
                <c:pt idx="8">
                  <c:v>7.1</c:v>
                </c:pt>
                <c:pt idx="16">
                  <c:v>7.3</c:v>
                </c:pt>
                <c:pt idx="24">
                  <c:v>7.4</c:v>
                </c:pt>
                <c:pt idx="32">
                  <c:v>7.5</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DA4F-48C3-9BD8-579F06D956EB}"/>
            </c:ext>
          </c:extLst>
        </c:ser>
        <c:dLbls>
          <c:showLegendKey val="0"/>
          <c:showVal val="1"/>
          <c:showCatName val="0"/>
          <c:showSerName val="0"/>
          <c:showPercent val="0"/>
          <c:showBubbleSize val="0"/>
        </c:dLbls>
        <c:axId val="84219776"/>
        <c:axId val="84234240"/>
      </c:scatterChart>
      <c:valAx>
        <c:axId val="84219776"/>
        <c:scaling>
          <c:orientation val="maxMin"/>
          <c:max val="7.6"/>
          <c:min val="6.9"/>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北海道幌加内町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は、計画的な事業の遂行や繰上償還により減少させており、同様に算入公債費等（後年度、普通交付税で財政措置される公債費）も徐々に連動して減少させてきたが、今後においては近年公共施設の老朽化による施設改修・更新事業を実施していることから、事業実施分の元金償還開始による元利償還金より増加に転じることが想定される。</a:t>
          </a:r>
        </a:p>
        <a:p>
          <a:r>
            <a:rPr kumimoji="1" lang="ja-JP" altLang="en-US" sz="1400">
              <a:latin typeface="ＭＳ ゴシック" pitchFamily="49" charset="-128"/>
              <a:ea typeface="ＭＳ ゴシック" pitchFamily="49" charset="-128"/>
            </a:rPr>
            <a:t>　引き続き、事業の必要性・緊急性を勘案し、新規地方債の発行を抑制するとともに、有利な地方債の活用により、公債費の適正化に努める。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本町においては、減債基金満期一括償還地方債の借入がなく、今後においても利用はしない予定である。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北海道幌加内町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今後においても老朽化した公共施設の改修・更新が実施されていくため、将来負担額が増加していくことが想定されるが、引き続き、事務事業の効率化、見直し等による経費の削減に努め、計画的な事業の遂行により新規地方債の発行抑制、有利な地方債の活用、繰上償還などの実施により比率減少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北海道幌加内町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令和３年度においては財源不足による財政調整基金等の取崩しは財源が確保出来たことにより実施しなかった。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また、事業実施等による基金繰入は行ったが、今後の公債費増額分の財源確保を目的として、減債基金への積立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百万円を行うなど、全体としては繰入額より積立額が上回り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事業の必要性、緊急性を勘案し、基金運営の適正化に努める。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①公共施設等整備基金：公共施設の建設、改修、用地取得、取り壊し。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②総合振興基金：町の総合振興事業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③</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JR</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深名線バス転換対策基金：通学定期運賃差額助成事業やバス停留所の整備。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④夢・人・郷づくり基金：活力あるまちづくりに資する人材育成事業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⑤社会福祉基金：地域の福祉増進事業</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①増減なし（利子分のみ増）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②増減なし（利子分のみ増）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③</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JR</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深名線バス関連事業へ充当しているため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④増減なし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⑤増減なし</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①老朽化する施設整備事業へ充当。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②町総合振興事業等へ充当。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③従来どおり、通学定期運賃差額助成事業や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JR</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バス停留所等の整備へ充当。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④国内外へ研修派遣及び交流事業や講師招聘、講演会の開催等へ充当。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⑤福祉増進事業へ充当。</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財源不足分として取崩しがなった為、利子分の増加となった。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災害や経済事情の変動により財源不足が生じた場合に充当する予定。</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例年実施している特養施設・診療所建設に係る元利償還金への充当は財源確保により実施しなかった。</a:t>
          </a:r>
        </a:p>
        <a:p>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今後の公共施設老朽化による事業改修等による公債費増分の財源確保を目的に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百万円の積立を実施した。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特養施設・診療所建設にかかる充当は当面実施する予定。その他は経済事情の変動により財源不足が生じた場合に充当する予定。</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F347DDA-E43C-4DE3-BB98-DF8507085FB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3EF20D-A2C1-4949-82C6-B0B4464D634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AEEDDB75-BE16-4E19-9165-A7D4B3ECE39E}"/>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18356FEE-3353-4ADE-89F2-D8AA7D4C4D42}"/>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5E4B8D98-7304-42FA-B77C-6E633E9BEB02}"/>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3876799B-3489-468B-95B9-B0010A2E8B95}"/>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42AEF314-B1C4-4CF9-A414-B55ABD75FE9F}"/>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42C8D216-F4A3-42F1-A180-604E9EC3E0F2}"/>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E9FD5ED1-EFAB-4A63-9468-50D9725AEA9A}"/>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4C62365F-DE1C-4CBD-ACD3-2B23EF48427E}"/>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12B2A4B6-736D-493C-89C7-184AB8F6DE79}"/>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6E0E29E8-7C02-4373-B962-5326A8FE8330}"/>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62F55123-88D3-4C43-A737-820E13008EA8}"/>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2BBF839C-8257-4800-8678-56F5BDE261C8}"/>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E0C562F6-3300-4E08-9CA6-11935D0F45D2}"/>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80C370A2-7A3F-4C82-9883-DCD7FC55E6FC}"/>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北海道幌加内町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5728A5D2-C381-458D-9EF7-E2804F22E9E9}"/>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AAEA0F08-94D9-47DD-8BF0-5024A38500FC}"/>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AC068BF5-AD2A-435F-AFEE-4330D73C8E0F}"/>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7EED3DC5-BE12-449B-9C69-CFA041407F72}"/>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41EF801F-6939-49A3-BF20-070FD73F12DB}"/>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9ACEB578-3F49-48BA-9E3E-EC282F38B4AE}"/>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1,332
1,325
767.04
4,662,095
4,571,237
90,590
2,560,871
5,072,841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671ABD8A-ED63-4958-8645-19773F1FA878}"/>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E24B2228-1B40-4AED-9D6D-C52FAF58151A}"/>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3A74CD4C-BD12-4A40-845A-23670710E57A}"/>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137E545A-CB81-4110-9C02-1FBE1FABDA7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FE36AB32-3BAE-4B5B-987E-DB81945421D1}"/>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75A5A646-2407-4353-8B24-5A2BCBDF997A}"/>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C550D1C0-5754-435C-81F5-E27990E23594}"/>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8490C46B-AD38-4A34-BC02-11CF4E683E6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53A2ABAB-2263-4376-AB85-730BBFB752FF}"/>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4E63FADC-8DD0-49DE-8C47-F28CE160112F}"/>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22167EBE-99AE-477B-A160-B634F06B4B9E}"/>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E910A3DB-CE43-43B9-B9B5-7A0393F38F77}"/>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90EAFE3D-0193-4111-8D6B-494C6A3CD0FB}"/>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29FEC906-1B6B-4048-B78D-78BDA555D3B2}"/>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9E7F3274-08B8-4975-AA09-F79F2C8635F6}"/>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DC225E1C-F0B9-484F-B19B-C4C6AEB38DFC}"/>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70908D71-7D92-4296-9408-E383EC8DB13A}"/>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1CC37001-A483-4BBB-A766-41BF0760C151}"/>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287FF925-81B4-4212-B267-D7D4C341310D}"/>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6E9F42FB-8E20-4E81-A52B-F1A5D018B069}"/>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CB171F14-3552-4B48-89D1-C5D265A168B2}"/>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D8891788-FB90-430B-8F6C-1D161BD8CD65}"/>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5A346160-5C89-4A64-AC21-611DAD3153B8}"/>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C8B5D280-6DD2-426F-8553-EEEA897BAAC3}"/>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7E9970CD-1437-4785-8FF8-556E425A62F3}"/>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[ 69.0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47FC3A3D-7C84-410B-8831-F8CBC3CE853F}"/>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41639745-DD5F-4FF8-9E01-3FA53E92EC3E}"/>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5110CDE9-D0E4-4785-AB42-A7AEA4B67033}"/>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AA71278F-507B-44F9-ADBD-503CCD75F2D2}"/>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A3BC87DB-25B5-4CBE-9B90-EF15C1F1D77D}"/>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F4A96FAD-55DA-4DFD-8F51-20DCEBB21E68}"/>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8CD18DE9-C359-46CE-B90A-C55DD98BBF97}"/>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78FC9C46-8127-43C5-AC77-5BA752D989DA}"/>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C6DB8178-E24B-44CB-B676-ED15B22FF4A7}"/>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E542CFCF-DB8A-4ABA-9A74-8411A683DF0E}"/>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ＭＳ Ｐゴシック" panose="020B0600070205080204" pitchFamily="50" charset="-128"/>
              <a:ea typeface="ＭＳ Ｐゴシック" panose="020B0600070205080204" pitchFamily="50" charset="-128"/>
            </a:rPr>
            <a:t>　有形</a:t>
          </a:r>
          <a:r>
            <a:rPr kumimoji="1" lang="en-US" altLang="ja-JP" sz="1100" baseline="0">
              <a:latin typeface="ＭＳ Ｐゴシック" panose="020B0600070205080204" pitchFamily="50" charset="-128"/>
              <a:ea typeface="ＭＳ Ｐゴシック" panose="020B0600070205080204" pitchFamily="50" charset="-128"/>
            </a:rPr>
            <a:t>l</a:t>
          </a:r>
          <a:r>
            <a:rPr kumimoji="1" lang="ja-JP" altLang="en-US" sz="1100" baseline="0">
              <a:latin typeface="ＭＳ Ｐゴシック" panose="020B0600070205080204" pitchFamily="50" charset="-128"/>
              <a:ea typeface="ＭＳ Ｐゴシック" panose="020B0600070205080204" pitchFamily="50" charset="-128"/>
            </a:rPr>
            <a:t>固定資産減価償却率は、類似団体と比較しても高く、上昇傾向にあることから、個別施設計画に基づき計画的に維持更新を行っていく必要がある。</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3015E246-24E5-490F-8E4B-5BD49CA447CB}"/>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9982EB3C-8FFF-4A54-A11B-2C9892784AC6}"/>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a:extLst>
            <a:ext uri="{FF2B5EF4-FFF2-40B4-BE49-F238E27FC236}">
              <a16:creationId xmlns:a16="http://schemas.microsoft.com/office/drawing/2014/main" id="{6032BE43-62E4-423B-B509-A89BA1BAC067}"/>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a:extLst>
            <a:ext uri="{FF2B5EF4-FFF2-40B4-BE49-F238E27FC236}">
              <a16:creationId xmlns:a16="http://schemas.microsoft.com/office/drawing/2014/main" id="{69E89C94-3F51-4A7F-B97A-BBC6905EF0D4}"/>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a:extLst>
            <a:ext uri="{FF2B5EF4-FFF2-40B4-BE49-F238E27FC236}">
              <a16:creationId xmlns:a16="http://schemas.microsoft.com/office/drawing/2014/main" id="{86A253D6-A903-4027-9D3F-889267CA1BBA}"/>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a:extLst>
            <a:ext uri="{FF2B5EF4-FFF2-40B4-BE49-F238E27FC236}">
              <a16:creationId xmlns:a16="http://schemas.microsoft.com/office/drawing/2014/main" id="{7E893F77-FF0C-4BBC-9436-E6F3FCD8E1BF}"/>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a:extLst>
            <a:ext uri="{FF2B5EF4-FFF2-40B4-BE49-F238E27FC236}">
              <a16:creationId xmlns:a16="http://schemas.microsoft.com/office/drawing/2014/main" id="{45D911F2-5A42-4A96-BF27-162B69A4D431}"/>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a:extLst>
            <a:ext uri="{FF2B5EF4-FFF2-40B4-BE49-F238E27FC236}">
              <a16:creationId xmlns:a16="http://schemas.microsoft.com/office/drawing/2014/main" id="{8812ED5D-9A50-4348-B2FD-4E75C45D93E0}"/>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a:extLst>
            <a:ext uri="{FF2B5EF4-FFF2-40B4-BE49-F238E27FC236}">
              <a16:creationId xmlns:a16="http://schemas.microsoft.com/office/drawing/2014/main" id="{1E4F2061-446C-447D-A596-17BB300B6E6B}"/>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a:extLst>
            <a:ext uri="{FF2B5EF4-FFF2-40B4-BE49-F238E27FC236}">
              <a16:creationId xmlns:a16="http://schemas.microsoft.com/office/drawing/2014/main" id="{1AF2BA99-6CF1-49EA-8188-26C5EE46676F}"/>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a:extLst>
            <a:ext uri="{FF2B5EF4-FFF2-40B4-BE49-F238E27FC236}">
              <a16:creationId xmlns:a16="http://schemas.microsoft.com/office/drawing/2014/main" id="{8A34F83F-1B0D-4396-A495-482FCBCD87C8}"/>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a:extLst>
            <a:ext uri="{FF2B5EF4-FFF2-40B4-BE49-F238E27FC236}">
              <a16:creationId xmlns:a16="http://schemas.microsoft.com/office/drawing/2014/main" id="{FBFA48B0-B088-4884-B682-D04905FFB4A9}"/>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a:extLst>
            <a:ext uri="{FF2B5EF4-FFF2-40B4-BE49-F238E27FC236}">
              <a16:creationId xmlns:a16="http://schemas.microsoft.com/office/drawing/2014/main" id="{B2872CD3-6F41-403D-8B32-22BB00509A57}"/>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a:extLst>
            <a:ext uri="{FF2B5EF4-FFF2-40B4-BE49-F238E27FC236}">
              <a16:creationId xmlns:a16="http://schemas.microsoft.com/office/drawing/2014/main" id="{F60F15F1-001C-41FD-9B36-104563684A6C}"/>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a:extLst>
            <a:ext uri="{FF2B5EF4-FFF2-40B4-BE49-F238E27FC236}">
              <a16:creationId xmlns:a16="http://schemas.microsoft.com/office/drawing/2014/main" id="{7736381C-554C-40B7-B122-3E623DE6A78B}"/>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a:extLst>
            <a:ext uri="{FF2B5EF4-FFF2-40B4-BE49-F238E27FC236}">
              <a16:creationId xmlns:a16="http://schemas.microsoft.com/office/drawing/2014/main" id="{C9D87846-1559-4DD0-B783-BF7C0D560946}"/>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a:extLst>
            <a:ext uri="{FF2B5EF4-FFF2-40B4-BE49-F238E27FC236}">
              <a16:creationId xmlns:a16="http://schemas.microsoft.com/office/drawing/2014/main" id="{FAED7456-5000-4597-9DC9-1ECCBEC10B22}"/>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a:extLst>
            <a:ext uri="{FF2B5EF4-FFF2-40B4-BE49-F238E27FC236}">
              <a16:creationId xmlns:a16="http://schemas.microsoft.com/office/drawing/2014/main" id="{B3AD2FB7-F090-42B1-B579-5F08BD1CD159}"/>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112395</xdr:rowOff>
    </xdr:from>
    <xdr:to>
      <xdr:col>23</xdr:col>
      <xdr:colOff>85090</xdr:colOff>
      <xdr:row>34</xdr:row>
      <xdr:rowOff>134892</xdr:rowOff>
    </xdr:to>
    <xdr:cxnSp macro="">
      <xdr:nvCxnSpPr>
        <xdr:cNvPr id="77" name="直線コネクタ 76">
          <a:extLst>
            <a:ext uri="{FF2B5EF4-FFF2-40B4-BE49-F238E27FC236}">
              <a16:creationId xmlns:a16="http://schemas.microsoft.com/office/drawing/2014/main" id="{3C560799-0E1F-4009-AA27-D975EA1E3D67}"/>
            </a:ext>
          </a:extLst>
        </xdr:cNvPr>
        <xdr:cNvCxnSpPr/>
      </xdr:nvCxnSpPr>
      <xdr:spPr>
        <a:xfrm flipV="1">
          <a:off x="4760595" y="5341620"/>
          <a:ext cx="1270" cy="1394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138719</xdr:rowOff>
    </xdr:from>
    <xdr:ext cx="405111" cy="259045"/>
    <xdr:sp macro="" textlink="">
      <xdr:nvSpPr>
        <xdr:cNvPr id="78" name="有形固定資産減価償却率最小値テキスト">
          <a:extLst>
            <a:ext uri="{FF2B5EF4-FFF2-40B4-BE49-F238E27FC236}">
              <a16:creationId xmlns:a16="http://schemas.microsoft.com/office/drawing/2014/main" id="{91DE5EDA-4DA7-4306-95D6-A9D99F4D017A}"/>
            </a:ext>
          </a:extLst>
        </xdr:cNvPr>
        <xdr:cNvSpPr txBox="1"/>
      </xdr:nvSpPr>
      <xdr:spPr>
        <a:xfrm>
          <a:off x="4813300" y="67395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134892</xdr:rowOff>
    </xdr:from>
    <xdr:to>
      <xdr:col>23</xdr:col>
      <xdr:colOff>174625</xdr:colOff>
      <xdr:row>34</xdr:row>
      <xdr:rowOff>134892</xdr:rowOff>
    </xdr:to>
    <xdr:cxnSp macro="">
      <xdr:nvCxnSpPr>
        <xdr:cNvPr id="79" name="直線コネクタ 78">
          <a:extLst>
            <a:ext uri="{FF2B5EF4-FFF2-40B4-BE49-F238E27FC236}">
              <a16:creationId xmlns:a16="http://schemas.microsoft.com/office/drawing/2014/main" id="{68D59398-BC31-43F9-A6FC-02F97B6222E3}"/>
            </a:ext>
          </a:extLst>
        </xdr:cNvPr>
        <xdr:cNvCxnSpPr/>
      </xdr:nvCxnSpPr>
      <xdr:spPr>
        <a:xfrm>
          <a:off x="4673600" y="6735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59072</xdr:rowOff>
    </xdr:from>
    <xdr:ext cx="405111" cy="259045"/>
    <xdr:sp macro="" textlink="">
      <xdr:nvSpPr>
        <xdr:cNvPr id="80" name="有形固定資産減価償却率最大値テキスト">
          <a:extLst>
            <a:ext uri="{FF2B5EF4-FFF2-40B4-BE49-F238E27FC236}">
              <a16:creationId xmlns:a16="http://schemas.microsoft.com/office/drawing/2014/main" id="{2772D41A-DF06-499C-B33D-59F44ECF1342}"/>
            </a:ext>
          </a:extLst>
        </xdr:cNvPr>
        <xdr:cNvSpPr txBox="1"/>
      </xdr:nvSpPr>
      <xdr:spPr>
        <a:xfrm>
          <a:off x="4813300" y="5116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112395</xdr:rowOff>
    </xdr:from>
    <xdr:to>
      <xdr:col>23</xdr:col>
      <xdr:colOff>174625</xdr:colOff>
      <xdr:row>26</xdr:row>
      <xdr:rowOff>112395</xdr:rowOff>
    </xdr:to>
    <xdr:cxnSp macro="">
      <xdr:nvCxnSpPr>
        <xdr:cNvPr id="81" name="直線コネクタ 80">
          <a:extLst>
            <a:ext uri="{FF2B5EF4-FFF2-40B4-BE49-F238E27FC236}">
              <a16:creationId xmlns:a16="http://schemas.microsoft.com/office/drawing/2014/main" id="{20627F9A-0398-4D51-AA1E-EB0C789297D5}"/>
            </a:ext>
          </a:extLst>
        </xdr:cNvPr>
        <xdr:cNvCxnSpPr/>
      </xdr:nvCxnSpPr>
      <xdr:spPr>
        <a:xfrm>
          <a:off x="4673600" y="5341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143255</xdr:rowOff>
    </xdr:from>
    <xdr:ext cx="405111" cy="259045"/>
    <xdr:sp macro="" textlink="">
      <xdr:nvSpPr>
        <xdr:cNvPr id="82" name="有形固定資産減価償却率平均値テキスト">
          <a:extLst>
            <a:ext uri="{FF2B5EF4-FFF2-40B4-BE49-F238E27FC236}">
              <a16:creationId xmlns:a16="http://schemas.microsoft.com/office/drawing/2014/main" id="{2526A802-8A48-41BB-BB5D-C52CF3EDCD32}"/>
            </a:ext>
          </a:extLst>
        </xdr:cNvPr>
        <xdr:cNvSpPr txBox="1"/>
      </xdr:nvSpPr>
      <xdr:spPr>
        <a:xfrm>
          <a:off x="4813300" y="60582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120378</xdr:rowOff>
    </xdr:from>
    <xdr:to>
      <xdr:col>23</xdr:col>
      <xdr:colOff>136525</xdr:colOff>
      <xdr:row>32</xdr:row>
      <xdr:rowOff>50528</xdr:rowOff>
    </xdr:to>
    <xdr:sp macro="" textlink="">
      <xdr:nvSpPr>
        <xdr:cNvPr id="83" name="フローチャート: 判断 82">
          <a:extLst>
            <a:ext uri="{FF2B5EF4-FFF2-40B4-BE49-F238E27FC236}">
              <a16:creationId xmlns:a16="http://schemas.microsoft.com/office/drawing/2014/main" id="{F052B251-82F3-481C-8505-701819AF194F}"/>
            </a:ext>
          </a:extLst>
        </xdr:cNvPr>
        <xdr:cNvSpPr/>
      </xdr:nvSpPr>
      <xdr:spPr>
        <a:xfrm>
          <a:off x="4711700" y="6206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83367</xdr:rowOff>
    </xdr:from>
    <xdr:to>
      <xdr:col>19</xdr:col>
      <xdr:colOff>187325</xdr:colOff>
      <xdr:row>32</xdr:row>
      <xdr:rowOff>13517</xdr:rowOff>
    </xdr:to>
    <xdr:sp macro="" textlink="">
      <xdr:nvSpPr>
        <xdr:cNvPr id="84" name="フローチャート: 判断 83">
          <a:extLst>
            <a:ext uri="{FF2B5EF4-FFF2-40B4-BE49-F238E27FC236}">
              <a16:creationId xmlns:a16="http://schemas.microsoft.com/office/drawing/2014/main" id="{D048DD5F-6FF5-4544-87DD-59B1A4ABE4DD}"/>
            </a:ext>
          </a:extLst>
        </xdr:cNvPr>
        <xdr:cNvSpPr/>
      </xdr:nvSpPr>
      <xdr:spPr>
        <a:xfrm>
          <a:off x="4000500" y="6169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61776</xdr:rowOff>
    </xdr:from>
    <xdr:to>
      <xdr:col>15</xdr:col>
      <xdr:colOff>187325</xdr:colOff>
      <xdr:row>31</xdr:row>
      <xdr:rowOff>163376</xdr:rowOff>
    </xdr:to>
    <xdr:sp macro="" textlink="">
      <xdr:nvSpPr>
        <xdr:cNvPr id="85" name="フローチャート: 判断 84">
          <a:extLst>
            <a:ext uri="{FF2B5EF4-FFF2-40B4-BE49-F238E27FC236}">
              <a16:creationId xmlns:a16="http://schemas.microsoft.com/office/drawing/2014/main" id="{8302FB35-101A-45E2-B4C9-A52BF34ABE3A}"/>
            </a:ext>
          </a:extLst>
        </xdr:cNvPr>
        <xdr:cNvSpPr/>
      </xdr:nvSpPr>
      <xdr:spPr>
        <a:xfrm>
          <a:off x="3238500" y="6148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27849</xdr:rowOff>
    </xdr:from>
    <xdr:to>
      <xdr:col>11</xdr:col>
      <xdr:colOff>187325</xdr:colOff>
      <xdr:row>31</xdr:row>
      <xdr:rowOff>129449</xdr:rowOff>
    </xdr:to>
    <xdr:sp macro="" textlink="">
      <xdr:nvSpPr>
        <xdr:cNvPr id="86" name="フローチャート: 判断 85">
          <a:extLst>
            <a:ext uri="{FF2B5EF4-FFF2-40B4-BE49-F238E27FC236}">
              <a16:creationId xmlns:a16="http://schemas.microsoft.com/office/drawing/2014/main" id="{16F3EFB2-D66A-4780-A9DE-E7CF2A656B43}"/>
            </a:ext>
          </a:extLst>
        </xdr:cNvPr>
        <xdr:cNvSpPr/>
      </xdr:nvSpPr>
      <xdr:spPr>
        <a:xfrm>
          <a:off x="2476500" y="6114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149951</xdr:rowOff>
    </xdr:from>
    <xdr:to>
      <xdr:col>7</xdr:col>
      <xdr:colOff>187325</xdr:colOff>
      <xdr:row>31</xdr:row>
      <xdr:rowOff>80101</xdr:rowOff>
    </xdr:to>
    <xdr:sp macro="" textlink="">
      <xdr:nvSpPr>
        <xdr:cNvPr id="87" name="フローチャート: 判断 86">
          <a:extLst>
            <a:ext uri="{FF2B5EF4-FFF2-40B4-BE49-F238E27FC236}">
              <a16:creationId xmlns:a16="http://schemas.microsoft.com/office/drawing/2014/main" id="{A9B855FF-54F2-4EEF-8F06-A00A9988A410}"/>
            </a:ext>
          </a:extLst>
        </xdr:cNvPr>
        <xdr:cNvSpPr/>
      </xdr:nvSpPr>
      <xdr:spPr>
        <a:xfrm>
          <a:off x="1714500" y="606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5AEE7287-4635-4A11-898A-87CB22476E9C}"/>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EEE30DB5-CBF5-4EB2-89FC-05DE8756FD23}"/>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E374D7E8-956F-4987-AFDD-4041F7F49981}"/>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a:extLst>
            <a:ext uri="{FF2B5EF4-FFF2-40B4-BE49-F238E27FC236}">
              <a16:creationId xmlns:a16="http://schemas.microsoft.com/office/drawing/2014/main" id="{F5BE9EDB-ABFC-4135-9CAB-AFD4184C5B17}"/>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a:extLst>
            <a:ext uri="{FF2B5EF4-FFF2-40B4-BE49-F238E27FC236}">
              <a16:creationId xmlns:a16="http://schemas.microsoft.com/office/drawing/2014/main" id="{21441995-6444-4C1E-8C17-D36300CC1A52}"/>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155575</xdr:rowOff>
    </xdr:from>
    <xdr:to>
      <xdr:col>23</xdr:col>
      <xdr:colOff>136525</xdr:colOff>
      <xdr:row>33</xdr:row>
      <xdr:rowOff>85725</xdr:rowOff>
    </xdr:to>
    <xdr:sp macro="" textlink="">
      <xdr:nvSpPr>
        <xdr:cNvPr id="93" name="楕円 92">
          <a:extLst>
            <a:ext uri="{FF2B5EF4-FFF2-40B4-BE49-F238E27FC236}">
              <a16:creationId xmlns:a16="http://schemas.microsoft.com/office/drawing/2014/main" id="{26E5C786-2F24-48E0-B1D2-9E628A907E24}"/>
            </a:ext>
          </a:extLst>
        </xdr:cNvPr>
        <xdr:cNvSpPr/>
      </xdr:nvSpPr>
      <xdr:spPr>
        <a:xfrm>
          <a:off x="4711700" y="641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134002</xdr:rowOff>
    </xdr:from>
    <xdr:ext cx="405111" cy="259045"/>
    <xdr:sp macro="" textlink="">
      <xdr:nvSpPr>
        <xdr:cNvPr id="94" name="有形固定資産減価償却率該当値テキスト">
          <a:extLst>
            <a:ext uri="{FF2B5EF4-FFF2-40B4-BE49-F238E27FC236}">
              <a16:creationId xmlns:a16="http://schemas.microsoft.com/office/drawing/2014/main" id="{6E20C501-67A3-4E32-84E5-5304B42FC596}"/>
            </a:ext>
          </a:extLst>
        </xdr:cNvPr>
        <xdr:cNvSpPr txBox="1"/>
      </xdr:nvSpPr>
      <xdr:spPr>
        <a:xfrm>
          <a:off x="4813300" y="6391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158659</xdr:rowOff>
    </xdr:from>
    <xdr:to>
      <xdr:col>19</xdr:col>
      <xdr:colOff>187325</xdr:colOff>
      <xdr:row>33</xdr:row>
      <xdr:rowOff>88809</xdr:rowOff>
    </xdr:to>
    <xdr:sp macro="" textlink="">
      <xdr:nvSpPr>
        <xdr:cNvPr id="95" name="楕円 94">
          <a:extLst>
            <a:ext uri="{FF2B5EF4-FFF2-40B4-BE49-F238E27FC236}">
              <a16:creationId xmlns:a16="http://schemas.microsoft.com/office/drawing/2014/main" id="{AFBB04FC-51B9-4BDA-A3CE-316B1377F868}"/>
            </a:ext>
          </a:extLst>
        </xdr:cNvPr>
        <xdr:cNvSpPr/>
      </xdr:nvSpPr>
      <xdr:spPr>
        <a:xfrm>
          <a:off x="4000500" y="641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33</xdr:row>
      <xdr:rowOff>34925</xdr:rowOff>
    </xdr:from>
    <xdr:to>
      <xdr:col>23</xdr:col>
      <xdr:colOff>85725</xdr:colOff>
      <xdr:row>33</xdr:row>
      <xdr:rowOff>38009</xdr:rowOff>
    </xdr:to>
    <xdr:cxnSp macro="">
      <xdr:nvCxnSpPr>
        <xdr:cNvPr id="96" name="直線コネクタ 95">
          <a:extLst>
            <a:ext uri="{FF2B5EF4-FFF2-40B4-BE49-F238E27FC236}">
              <a16:creationId xmlns:a16="http://schemas.microsoft.com/office/drawing/2014/main" id="{2F8C2ED4-76CB-4CEA-844B-92EB7A4E8EF3}"/>
            </a:ext>
          </a:extLst>
        </xdr:cNvPr>
        <xdr:cNvCxnSpPr/>
      </xdr:nvCxnSpPr>
      <xdr:spPr>
        <a:xfrm flipV="1">
          <a:off x="4051300" y="6464300"/>
          <a:ext cx="711200" cy="3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38372</xdr:rowOff>
    </xdr:from>
    <xdr:to>
      <xdr:col>15</xdr:col>
      <xdr:colOff>187325</xdr:colOff>
      <xdr:row>32</xdr:row>
      <xdr:rowOff>139972</xdr:rowOff>
    </xdr:to>
    <xdr:sp macro="" textlink="">
      <xdr:nvSpPr>
        <xdr:cNvPr id="97" name="楕円 96">
          <a:extLst>
            <a:ext uri="{FF2B5EF4-FFF2-40B4-BE49-F238E27FC236}">
              <a16:creationId xmlns:a16="http://schemas.microsoft.com/office/drawing/2014/main" id="{2F54D8F4-E5DA-485A-8F7F-ECCE41D43506}"/>
            </a:ext>
          </a:extLst>
        </xdr:cNvPr>
        <xdr:cNvSpPr/>
      </xdr:nvSpPr>
      <xdr:spPr>
        <a:xfrm>
          <a:off x="3238500" y="6296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89172</xdr:rowOff>
    </xdr:from>
    <xdr:to>
      <xdr:col>19</xdr:col>
      <xdr:colOff>136525</xdr:colOff>
      <xdr:row>33</xdr:row>
      <xdr:rowOff>38009</xdr:rowOff>
    </xdr:to>
    <xdr:cxnSp macro="">
      <xdr:nvCxnSpPr>
        <xdr:cNvPr id="98" name="直線コネクタ 97">
          <a:extLst>
            <a:ext uri="{FF2B5EF4-FFF2-40B4-BE49-F238E27FC236}">
              <a16:creationId xmlns:a16="http://schemas.microsoft.com/office/drawing/2014/main" id="{EF4ECE68-C105-461A-AE28-08329EAF4CD3}"/>
            </a:ext>
          </a:extLst>
        </xdr:cNvPr>
        <xdr:cNvCxnSpPr/>
      </xdr:nvCxnSpPr>
      <xdr:spPr>
        <a:xfrm>
          <a:off x="3289300" y="6347097"/>
          <a:ext cx="762000" cy="12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4445</xdr:rowOff>
    </xdr:from>
    <xdr:to>
      <xdr:col>11</xdr:col>
      <xdr:colOff>187325</xdr:colOff>
      <xdr:row>32</xdr:row>
      <xdr:rowOff>106045</xdr:rowOff>
    </xdr:to>
    <xdr:sp macro="" textlink="">
      <xdr:nvSpPr>
        <xdr:cNvPr id="99" name="楕円 98">
          <a:extLst>
            <a:ext uri="{FF2B5EF4-FFF2-40B4-BE49-F238E27FC236}">
              <a16:creationId xmlns:a16="http://schemas.microsoft.com/office/drawing/2014/main" id="{519F15BC-BBFB-4D6F-A0ED-05EDC84A54A6}"/>
            </a:ext>
          </a:extLst>
        </xdr:cNvPr>
        <xdr:cNvSpPr/>
      </xdr:nvSpPr>
      <xdr:spPr>
        <a:xfrm>
          <a:off x="2476500" y="626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55245</xdr:rowOff>
    </xdr:from>
    <xdr:to>
      <xdr:col>15</xdr:col>
      <xdr:colOff>136525</xdr:colOff>
      <xdr:row>32</xdr:row>
      <xdr:rowOff>89172</xdr:rowOff>
    </xdr:to>
    <xdr:cxnSp macro="">
      <xdr:nvCxnSpPr>
        <xdr:cNvPr id="100" name="直線コネクタ 99">
          <a:extLst>
            <a:ext uri="{FF2B5EF4-FFF2-40B4-BE49-F238E27FC236}">
              <a16:creationId xmlns:a16="http://schemas.microsoft.com/office/drawing/2014/main" id="{148FE84B-3751-437E-82D0-E9C0B9DE98F0}"/>
            </a:ext>
          </a:extLst>
        </xdr:cNvPr>
        <xdr:cNvCxnSpPr/>
      </xdr:nvCxnSpPr>
      <xdr:spPr>
        <a:xfrm>
          <a:off x="2527300" y="6313170"/>
          <a:ext cx="762000" cy="3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148136</xdr:rowOff>
    </xdr:from>
    <xdr:to>
      <xdr:col>7</xdr:col>
      <xdr:colOff>187325</xdr:colOff>
      <xdr:row>32</xdr:row>
      <xdr:rowOff>78286</xdr:rowOff>
    </xdr:to>
    <xdr:sp macro="" textlink="">
      <xdr:nvSpPr>
        <xdr:cNvPr id="101" name="楕円 100">
          <a:extLst>
            <a:ext uri="{FF2B5EF4-FFF2-40B4-BE49-F238E27FC236}">
              <a16:creationId xmlns:a16="http://schemas.microsoft.com/office/drawing/2014/main" id="{A868EB0F-42EE-46BA-8C65-E084C371DF40}"/>
            </a:ext>
          </a:extLst>
        </xdr:cNvPr>
        <xdr:cNvSpPr/>
      </xdr:nvSpPr>
      <xdr:spPr>
        <a:xfrm>
          <a:off x="1714500" y="6234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32</xdr:row>
      <xdr:rowOff>27486</xdr:rowOff>
    </xdr:from>
    <xdr:to>
      <xdr:col>11</xdr:col>
      <xdr:colOff>136525</xdr:colOff>
      <xdr:row>32</xdr:row>
      <xdr:rowOff>55245</xdr:rowOff>
    </xdr:to>
    <xdr:cxnSp macro="">
      <xdr:nvCxnSpPr>
        <xdr:cNvPr id="102" name="直線コネクタ 101">
          <a:extLst>
            <a:ext uri="{FF2B5EF4-FFF2-40B4-BE49-F238E27FC236}">
              <a16:creationId xmlns:a16="http://schemas.microsoft.com/office/drawing/2014/main" id="{CF315C82-4C00-451C-8A22-0095FFF7E8AB}"/>
            </a:ext>
          </a:extLst>
        </xdr:cNvPr>
        <xdr:cNvCxnSpPr/>
      </xdr:nvCxnSpPr>
      <xdr:spPr>
        <a:xfrm>
          <a:off x="1765300" y="6285411"/>
          <a:ext cx="762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30044</xdr:rowOff>
    </xdr:from>
    <xdr:ext cx="405111" cy="259045"/>
    <xdr:sp macro="" textlink="">
      <xdr:nvSpPr>
        <xdr:cNvPr id="103" name="n_1aveValue有形固定資産減価償却率">
          <a:extLst>
            <a:ext uri="{FF2B5EF4-FFF2-40B4-BE49-F238E27FC236}">
              <a16:creationId xmlns:a16="http://schemas.microsoft.com/office/drawing/2014/main" id="{5B74B4C2-D0F9-44D0-9C4B-452B0844DAC0}"/>
            </a:ext>
          </a:extLst>
        </xdr:cNvPr>
        <xdr:cNvSpPr txBox="1"/>
      </xdr:nvSpPr>
      <xdr:spPr>
        <a:xfrm>
          <a:off x="3836044" y="5945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8453</xdr:rowOff>
    </xdr:from>
    <xdr:ext cx="405111" cy="259045"/>
    <xdr:sp macro="" textlink="">
      <xdr:nvSpPr>
        <xdr:cNvPr id="104" name="n_2aveValue有形固定資産減価償却率">
          <a:extLst>
            <a:ext uri="{FF2B5EF4-FFF2-40B4-BE49-F238E27FC236}">
              <a16:creationId xmlns:a16="http://schemas.microsoft.com/office/drawing/2014/main" id="{8813D18E-C1AE-4CF0-92EE-45BDE0899AFB}"/>
            </a:ext>
          </a:extLst>
        </xdr:cNvPr>
        <xdr:cNvSpPr txBox="1"/>
      </xdr:nvSpPr>
      <xdr:spPr>
        <a:xfrm>
          <a:off x="3086744" y="5923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145976</xdr:rowOff>
    </xdr:from>
    <xdr:ext cx="405111" cy="259045"/>
    <xdr:sp macro="" textlink="">
      <xdr:nvSpPr>
        <xdr:cNvPr id="105" name="n_3aveValue有形固定資産減価償却率">
          <a:extLst>
            <a:ext uri="{FF2B5EF4-FFF2-40B4-BE49-F238E27FC236}">
              <a16:creationId xmlns:a16="http://schemas.microsoft.com/office/drawing/2014/main" id="{9538F8D9-E6B2-4CC5-B3A3-EC1A63DEE834}"/>
            </a:ext>
          </a:extLst>
        </xdr:cNvPr>
        <xdr:cNvSpPr txBox="1"/>
      </xdr:nvSpPr>
      <xdr:spPr>
        <a:xfrm>
          <a:off x="2324744" y="5889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96628</xdr:rowOff>
    </xdr:from>
    <xdr:ext cx="405111" cy="259045"/>
    <xdr:sp macro="" textlink="">
      <xdr:nvSpPr>
        <xdr:cNvPr id="106" name="n_4aveValue有形固定資産減価償却率">
          <a:extLst>
            <a:ext uri="{FF2B5EF4-FFF2-40B4-BE49-F238E27FC236}">
              <a16:creationId xmlns:a16="http://schemas.microsoft.com/office/drawing/2014/main" id="{67656C96-7A8C-4BBD-8D7F-7DBD7CDA5E4A}"/>
            </a:ext>
          </a:extLst>
        </xdr:cNvPr>
        <xdr:cNvSpPr txBox="1"/>
      </xdr:nvSpPr>
      <xdr:spPr>
        <a:xfrm>
          <a:off x="1562744" y="5840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79936</xdr:rowOff>
    </xdr:from>
    <xdr:ext cx="405111" cy="259045"/>
    <xdr:sp macro="" textlink="">
      <xdr:nvSpPr>
        <xdr:cNvPr id="107" name="n_1mainValue有形固定資産減価償却率">
          <a:extLst>
            <a:ext uri="{FF2B5EF4-FFF2-40B4-BE49-F238E27FC236}">
              <a16:creationId xmlns:a16="http://schemas.microsoft.com/office/drawing/2014/main" id="{D10ED53A-760F-4946-ABE2-FBA64D641F9D}"/>
            </a:ext>
          </a:extLst>
        </xdr:cNvPr>
        <xdr:cNvSpPr txBox="1"/>
      </xdr:nvSpPr>
      <xdr:spPr>
        <a:xfrm>
          <a:off x="3836044" y="6509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131099</xdr:rowOff>
    </xdr:from>
    <xdr:ext cx="405111" cy="259045"/>
    <xdr:sp macro="" textlink="">
      <xdr:nvSpPr>
        <xdr:cNvPr id="108" name="n_2mainValue有形固定資産減価償却率">
          <a:extLst>
            <a:ext uri="{FF2B5EF4-FFF2-40B4-BE49-F238E27FC236}">
              <a16:creationId xmlns:a16="http://schemas.microsoft.com/office/drawing/2014/main" id="{1F3EC22E-BB46-4ADD-86BA-AE922A91F2B0}"/>
            </a:ext>
          </a:extLst>
        </xdr:cNvPr>
        <xdr:cNvSpPr txBox="1"/>
      </xdr:nvSpPr>
      <xdr:spPr>
        <a:xfrm>
          <a:off x="3086744" y="6389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97172</xdr:rowOff>
    </xdr:from>
    <xdr:ext cx="405111" cy="259045"/>
    <xdr:sp macro="" textlink="">
      <xdr:nvSpPr>
        <xdr:cNvPr id="109" name="n_3mainValue有形固定資産減価償却率">
          <a:extLst>
            <a:ext uri="{FF2B5EF4-FFF2-40B4-BE49-F238E27FC236}">
              <a16:creationId xmlns:a16="http://schemas.microsoft.com/office/drawing/2014/main" id="{84E78634-ECFC-416A-BB78-3C39C4AC536A}"/>
            </a:ext>
          </a:extLst>
        </xdr:cNvPr>
        <xdr:cNvSpPr txBox="1"/>
      </xdr:nvSpPr>
      <xdr:spPr>
        <a:xfrm>
          <a:off x="2324744" y="6355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69413</xdr:rowOff>
    </xdr:from>
    <xdr:ext cx="405111" cy="259045"/>
    <xdr:sp macro="" textlink="">
      <xdr:nvSpPr>
        <xdr:cNvPr id="110" name="n_4mainValue有形固定資産減価償却率">
          <a:extLst>
            <a:ext uri="{FF2B5EF4-FFF2-40B4-BE49-F238E27FC236}">
              <a16:creationId xmlns:a16="http://schemas.microsoft.com/office/drawing/2014/main" id="{130AACAE-7E31-4578-BBF7-41F41C3A8B5C}"/>
            </a:ext>
          </a:extLst>
        </xdr:cNvPr>
        <xdr:cNvSpPr txBox="1"/>
      </xdr:nvSpPr>
      <xdr:spPr>
        <a:xfrm>
          <a:off x="1562744" y="6327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a:extLst>
            <a:ext uri="{FF2B5EF4-FFF2-40B4-BE49-F238E27FC236}">
              <a16:creationId xmlns:a16="http://schemas.microsoft.com/office/drawing/2014/main" id="{3D279056-92D4-412E-9BAA-E61EB55D1C7B}"/>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a:extLst>
            <a:ext uri="{FF2B5EF4-FFF2-40B4-BE49-F238E27FC236}">
              <a16:creationId xmlns:a16="http://schemas.microsoft.com/office/drawing/2014/main" id="{D99AD017-E1C9-4882-A624-2E747B84CC05}"/>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3" name="正方形/長方形 112">
          <a:extLst>
            <a:ext uri="{FF2B5EF4-FFF2-40B4-BE49-F238E27FC236}">
              <a16:creationId xmlns:a16="http://schemas.microsoft.com/office/drawing/2014/main" id="{9DFBA6B4-2094-4E52-9F0B-F0B90ACE79F6}"/>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[ 128.4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a:extLst>
            <a:ext uri="{FF2B5EF4-FFF2-40B4-BE49-F238E27FC236}">
              <a16:creationId xmlns:a16="http://schemas.microsoft.com/office/drawing/2014/main" id="{962563DB-A033-4E0A-B695-BD3FA2515C9F}"/>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a:extLst>
            <a:ext uri="{FF2B5EF4-FFF2-40B4-BE49-F238E27FC236}">
              <a16:creationId xmlns:a16="http://schemas.microsoft.com/office/drawing/2014/main" id="{F9389E12-109E-4156-97B0-E626623958FD}"/>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a:extLst>
            <a:ext uri="{FF2B5EF4-FFF2-40B4-BE49-F238E27FC236}">
              <a16:creationId xmlns:a16="http://schemas.microsoft.com/office/drawing/2014/main" id="{512D08EE-DC6D-4A2D-B3D8-617B839C5C7F}"/>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a:extLst>
            <a:ext uri="{FF2B5EF4-FFF2-40B4-BE49-F238E27FC236}">
              <a16:creationId xmlns:a16="http://schemas.microsoft.com/office/drawing/2014/main" id="{E6FA6263-E980-471D-BF3B-0384566C62BD}"/>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a:extLst>
            <a:ext uri="{FF2B5EF4-FFF2-40B4-BE49-F238E27FC236}">
              <a16:creationId xmlns:a16="http://schemas.microsoft.com/office/drawing/2014/main" id="{63AF685F-F885-4911-9CBF-9E05513B068B}"/>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a:extLst>
            <a:ext uri="{FF2B5EF4-FFF2-40B4-BE49-F238E27FC236}">
              <a16:creationId xmlns:a16="http://schemas.microsoft.com/office/drawing/2014/main" id="{EE2AB485-CE49-4B9D-A5AE-9DB787237F09}"/>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a:extLst>
            <a:ext uri="{FF2B5EF4-FFF2-40B4-BE49-F238E27FC236}">
              <a16:creationId xmlns:a16="http://schemas.microsoft.com/office/drawing/2014/main" id="{04047A91-5297-473B-BF1F-308830FA0FB7}"/>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a:extLst>
            <a:ext uri="{FF2B5EF4-FFF2-40B4-BE49-F238E27FC236}">
              <a16:creationId xmlns:a16="http://schemas.microsoft.com/office/drawing/2014/main" id="{39A4E403-5E51-41DB-89EF-6E63122756DE}"/>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a:extLst>
            <a:ext uri="{FF2B5EF4-FFF2-40B4-BE49-F238E27FC236}">
              <a16:creationId xmlns:a16="http://schemas.microsoft.com/office/drawing/2014/main" id="{1D9BBCEC-EDC1-4244-965C-03F54A5146E7}"/>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a:extLst>
            <a:ext uri="{FF2B5EF4-FFF2-40B4-BE49-F238E27FC236}">
              <a16:creationId xmlns:a16="http://schemas.microsoft.com/office/drawing/2014/main" id="{C74AA161-2C48-4F70-98B9-23C8D8EBBD35}"/>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ＭＳ Ｐゴシック" panose="020B0600070205080204" pitchFamily="50" charset="-128"/>
              <a:ea typeface="ＭＳ Ｐゴシック" panose="020B0600070205080204" pitchFamily="50" charset="-128"/>
            </a:rPr>
            <a:t>　償還期間が短期の借入が増えているため、債務償還比率は類似団体と比較しても依然低い状況となっている。近年大型事業実施等により債務償還比率は上昇傾向にあるが、引き続き類似団体より、低い状況を維持できるよう適切な財政運営を図る。</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4" name="テキスト ボックス 123">
          <a:extLst>
            <a:ext uri="{FF2B5EF4-FFF2-40B4-BE49-F238E27FC236}">
              <a16:creationId xmlns:a16="http://schemas.microsoft.com/office/drawing/2014/main" id="{841A09BD-3224-49B1-A5F4-45E6CE5D3958}"/>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a:extLst>
            <a:ext uri="{FF2B5EF4-FFF2-40B4-BE49-F238E27FC236}">
              <a16:creationId xmlns:a16="http://schemas.microsoft.com/office/drawing/2014/main" id="{3D340B18-3C85-4908-A41B-7133EC2CACA1}"/>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6" name="テキスト ボックス 125">
          <a:extLst>
            <a:ext uri="{FF2B5EF4-FFF2-40B4-BE49-F238E27FC236}">
              <a16:creationId xmlns:a16="http://schemas.microsoft.com/office/drawing/2014/main" id="{26C44075-F10D-4071-8E2A-E88190335B61}"/>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7" name="直線コネクタ 126">
          <a:extLst>
            <a:ext uri="{FF2B5EF4-FFF2-40B4-BE49-F238E27FC236}">
              <a16:creationId xmlns:a16="http://schemas.microsoft.com/office/drawing/2014/main" id="{897A84D8-FCC9-43C3-9153-CE1FAEEFE5D2}"/>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28" name="テキスト ボックス 127">
          <a:extLst>
            <a:ext uri="{FF2B5EF4-FFF2-40B4-BE49-F238E27FC236}">
              <a16:creationId xmlns:a16="http://schemas.microsoft.com/office/drawing/2014/main" id="{253B9960-B0E3-4608-96CE-26411D3B8B2E}"/>
            </a:ext>
          </a:extLst>
        </xdr:cNvPr>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9" name="直線コネクタ 128">
          <a:extLst>
            <a:ext uri="{FF2B5EF4-FFF2-40B4-BE49-F238E27FC236}">
              <a16:creationId xmlns:a16="http://schemas.microsoft.com/office/drawing/2014/main" id="{D054570D-19EB-4383-8D44-97B4FC216992}"/>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30" name="テキスト ボックス 129">
          <a:extLst>
            <a:ext uri="{FF2B5EF4-FFF2-40B4-BE49-F238E27FC236}">
              <a16:creationId xmlns:a16="http://schemas.microsoft.com/office/drawing/2014/main" id="{EEB57AFB-5666-4110-ACD1-B605BE0CC8CA}"/>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31" name="直線コネクタ 130">
          <a:extLst>
            <a:ext uri="{FF2B5EF4-FFF2-40B4-BE49-F238E27FC236}">
              <a16:creationId xmlns:a16="http://schemas.microsoft.com/office/drawing/2014/main" id="{C3BDA888-7AC3-4242-8516-A6E5F83D1BE2}"/>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32" name="テキスト ボックス 131">
          <a:extLst>
            <a:ext uri="{FF2B5EF4-FFF2-40B4-BE49-F238E27FC236}">
              <a16:creationId xmlns:a16="http://schemas.microsoft.com/office/drawing/2014/main" id="{623E31A8-4AD3-425E-8C1A-2DABB85083F1}"/>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3" name="直線コネクタ 132">
          <a:extLst>
            <a:ext uri="{FF2B5EF4-FFF2-40B4-BE49-F238E27FC236}">
              <a16:creationId xmlns:a16="http://schemas.microsoft.com/office/drawing/2014/main" id="{01CD280A-5DB8-44A5-B5D4-23DF7B71CD97}"/>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4" name="テキスト ボックス 133">
          <a:extLst>
            <a:ext uri="{FF2B5EF4-FFF2-40B4-BE49-F238E27FC236}">
              <a16:creationId xmlns:a16="http://schemas.microsoft.com/office/drawing/2014/main" id="{1693F4BD-6796-4AD9-8D95-5D39E3CD0279}"/>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5" name="直線コネクタ 134">
          <a:extLst>
            <a:ext uri="{FF2B5EF4-FFF2-40B4-BE49-F238E27FC236}">
              <a16:creationId xmlns:a16="http://schemas.microsoft.com/office/drawing/2014/main" id="{7F42B35C-C486-425E-9781-B2D708AA0E73}"/>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6" name="テキスト ボックス 135">
          <a:extLst>
            <a:ext uri="{FF2B5EF4-FFF2-40B4-BE49-F238E27FC236}">
              <a16:creationId xmlns:a16="http://schemas.microsoft.com/office/drawing/2014/main" id="{74EF9F4C-1E66-4B7D-B8B1-7193B48DD57E}"/>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a:extLst>
            <a:ext uri="{FF2B5EF4-FFF2-40B4-BE49-F238E27FC236}">
              <a16:creationId xmlns:a16="http://schemas.microsoft.com/office/drawing/2014/main" id="{DCAA5C88-BC36-4B00-8619-B85554774E15}"/>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a:extLst>
            <a:ext uri="{FF2B5EF4-FFF2-40B4-BE49-F238E27FC236}">
              <a16:creationId xmlns:a16="http://schemas.microsoft.com/office/drawing/2014/main" id="{57EDA923-41F7-428C-9AB7-2E999D3A99FF}"/>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156189</xdr:rowOff>
    </xdr:to>
    <xdr:cxnSp macro="">
      <xdr:nvCxnSpPr>
        <xdr:cNvPr id="139" name="直線コネクタ 138">
          <a:extLst>
            <a:ext uri="{FF2B5EF4-FFF2-40B4-BE49-F238E27FC236}">
              <a16:creationId xmlns:a16="http://schemas.microsoft.com/office/drawing/2014/main" id="{D1FE1D78-A0D1-4321-8DC0-54DC8D78853B}"/>
            </a:ext>
          </a:extLst>
        </xdr:cNvPr>
        <xdr:cNvCxnSpPr/>
      </xdr:nvCxnSpPr>
      <xdr:spPr>
        <a:xfrm flipV="1">
          <a:off x="14793595" y="5312833"/>
          <a:ext cx="1269" cy="1272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160016</xdr:rowOff>
    </xdr:from>
    <xdr:ext cx="469744" cy="259045"/>
    <xdr:sp macro="" textlink="">
      <xdr:nvSpPr>
        <xdr:cNvPr id="140" name="債務償還比率最小値テキスト">
          <a:extLst>
            <a:ext uri="{FF2B5EF4-FFF2-40B4-BE49-F238E27FC236}">
              <a16:creationId xmlns:a16="http://schemas.microsoft.com/office/drawing/2014/main" id="{4A43C128-0AB9-4E50-83D0-A2796765168E}"/>
            </a:ext>
          </a:extLst>
        </xdr:cNvPr>
        <xdr:cNvSpPr txBox="1"/>
      </xdr:nvSpPr>
      <xdr:spPr>
        <a:xfrm>
          <a:off x="14846300" y="6589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156189</xdr:rowOff>
    </xdr:from>
    <xdr:to>
      <xdr:col>76</xdr:col>
      <xdr:colOff>111125</xdr:colOff>
      <xdr:row>33</xdr:row>
      <xdr:rowOff>156189</xdr:rowOff>
    </xdr:to>
    <xdr:cxnSp macro="">
      <xdr:nvCxnSpPr>
        <xdr:cNvPr id="141" name="直線コネクタ 140">
          <a:extLst>
            <a:ext uri="{FF2B5EF4-FFF2-40B4-BE49-F238E27FC236}">
              <a16:creationId xmlns:a16="http://schemas.microsoft.com/office/drawing/2014/main" id="{3E9AC49C-D242-4588-A649-F6467EE5E1EC}"/>
            </a:ext>
          </a:extLst>
        </xdr:cNvPr>
        <xdr:cNvCxnSpPr/>
      </xdr:nvCxnSpPr>
      <xdr:spPr>
        <a:xfrm>
          <a:off x="14706600" y="6585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42" name="債務償還比率最大値テキスト">
          <a:extLst>
            <a:ext uri="{FF2B5EF4-FFF2-40B4-BE49-F238E27FC236}">
              <a16:creationId xmlns:a16="http://schemas.microsoft.com/office/drawing/2014/main" id="{1E01E2DB-2AFC-4FFD-9490-027ABB0CDD64}"/>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43" name="直線コネクタ 142">
          <a:extLst>
            <a:ext uri="{FF2B5EF4-FFF2-40B4-BE49-F238E27FC236}">
              <a16:creationId xmlns:a16="http://schemas.microsoft.com/office/drawing/2014/main" id="{9EC7301C-7FE0-4F79-BB55-DE6F6B1D5EB2}"/>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49579</xdr:rowOff>
    </xdr:from>
    <xdr:ext cx="469744" cy="259045"/>
    <xdr:sp macro="" textlink="">
      <xdr:nvSpPr>
        <xdr:cNvPr id="144" name="債務償還比率平均値テキスト">
          <a:extLst>
            <a:ext uri="{FF2B5EF4-FFF2-40B4-BE49-F238E27FC236}">
              <a16:creationId xmlns:a16="http://schemas.microsoft.com/office/drawing/2014/main" id="{965C0AEF-41B2-447B-A594-0E24AB3433B8}"/>
            </a:ext>
          </a:extLst>
        </xdr:cNvPr>
        <xdr:cNvSpPr txBox="1"/>
      </xdr:nvSpPr>
      <xdr:spPr>
        <a:xfrm>
          <a:off x="14846300" y="56217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71152</xdr:rowOff>
    </xdr:from>
    <xdr:to>
      <xdr:col>76</xdr:col>
      <xdr:colOff>73025</xdr:colOff>
      <xdr:row>29</xdr:row>
      <xdr:rowOff>1302</xdr:rowOff>
    </xdr:to>
    <xdr:sp macro="" textlink="">
      <xdr:nvSpPr>
        <xdr:cNvPr id="145" name="フローチャート: 判断 144">
          <a:extLst>
            <a:ext uri="{FF2B5EF4-FFF2-40B4-BE49-F238E27FC236}">
              <a16:creationId xmlns:a16="http://schemas.microsoft.com/office/drawing/2014/main" id="{E26AEAD8-5C4E-4E11-BD84-69952607C52A}"/>
            </a:ext>
          </a:extLst>
        </xdr:cNvPr>
        <xdr:cNvSpPr/>
      </xdr:nvSpPr>
      <xdr:spPr>
        <a:xfrm>
          <a:off x="14744700" y="5643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40217</xdr:rowOff>
    </xdr:from>
    <xdr:to>
      <xdr:col>72</xdr:col>
      <xdr:colOff>123825</xdr:colOff>
      <xdr:row>29</xdr:row>
      <xdr:rowOff>141817</xdr:rowOff>
    </xdr:to>
    <xdr:sp macro="" textlink="">
      <xdr:nvSpPr>
        <xdr:cNvPr id="146" name="フローチャート: 判断 145">
          <a:extLst>
            <a:ext uri="{FF2B5EF4-FFF2-40B4-BE49-F238E27FC236}">
              <a16:creationId xmlns:a16="http://schemas.microsoft.com/office/drawing/2014/main" id="{8AFF68E7-6EC3-42EF-B06A-F8A3D0FBB501}"/>
            </a:ext>
          </a:extLst>
        </xdr:cNvPr>
        <xdr:cNvSpPr/>
      </xdr:nvSpPr>
      <xdr:spPr>
        <a:xfrm>
          <a:off x="14033500" y="5783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51012</xdr:rowOff>
    </xdr:from>
    <xdr:to>
      <xdr:col>68</xdr:col>
      <xdr:colOff>123825</xdr:colOff>
      <xdr:row>29</xdr:row>
      <xdr:rowOff>152612</xdr:rowOff>
    </xdr:to>
    <xdr:sp macro="" textlink="">
      <xdr:nvSpPr>
        <xdr:cNvPr id="147" name="フローチャート: 判断 146">
          <a:extLst>
            <a:ext uri="{FF2B5EF4-FFF2-40B4-BE49-F238E27FC236}">
              <a16:creationId xmlns:a16="http://schemas.microsoft.com/office/drawing/2014/main" id="{154904B5-B18A-4E3B-B84C-7C0004467D05}"/>
            </a:ext>
          </a:extLst>
        </xdr:cNvPr>
        <xdr:cNvSpPr/>
      </xdr:nvSpPr>
      <xdr:spPr>
        <a:xfrm>
          <a:off x="13271500" y="579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15208</xdr:rowOff>
    </xdr:from>
    <xdr:to>
      <xdr:col>64</xdr:col>
      <xdr:colOff>123825</xdr:colOff>
      <xdr:row>29</xdr:row>
      <xdr:rowOff>116808</xdr:rowOff>
    </xdr:to>
    <xdr:sp macro="" textlink="">
      <xdr:nvSpPr>
        <xdr:cNvPr id="148" name="フローチャート: 判断 147">
          <a:extLst>
            <a:ext uri="{FF2B5EF4-FFF2-40B4-BE49-F238E27FC236}">
              <a16:creationId xmlns:a16="http://schemas.microsoft.com/office/drawing/2014/main" id="{11B08F62-3E18-4D64-AEC8-73AD4059A8AE}"/>
            </a:ext>
          </a:extLst>
        </xdr:cNvPr>
        <xdr:cNvSpPr/>
      </xdr:nvSpPr>
      <xdr:spPr>
        <a:xfrm>
          <a:off x="12509500" y="5758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136821</xdr:rowOff>
    </xdr:from>
    <xdr:to>
      <xdr:col>60</xdr:col>
      <xdr:colOff>123825</xdr:colOff>
      <xdr:row>29</xdr:row>
      <xdr:rowOff>66971</xdr:rowOff>
    </xdr:to>
    <xdr:sp macro="" textlink="">
      <xdr:nvSpPr>
        <xdr:cNvPr id="149" name="フローチャート: 判断 148">
          <a:extLst>
            <a:ext uri="{FF2B5EF4-FFF2-40B4-BE49-F238E27FC236}">
              <a16:creationId xmlns:a16="http://schemas.microsoft.com/office/drawing/2014/main" id="{3EF4F9F3-7B22-4D81-8F86-6682B07A8D34}"/>
            </a:ext>
          </a:extLst>
        </xdr:cNvPr>
        <xdr:cNvSpPr/>
      </xdr:nvSpPr>
      <xdr:spPr>
        <a:xfrm>
          <a:off x="11747500" y="570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0F87A5B5-5DBD-4E6A-BCB8-520063040327}"/>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DCC6544E-52E1-40AC-9A12-8EC6163D986C}"/>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E6F1F120-5381-46C1-8795-AD328A403524}"/>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a:extLst>
            <a:ext uri="{FF2B5EF4-FFF2-40B4-BE49-F238E27FC236}">
              <a16:creationId xmlns:a16="http://schemas.microsoft.com/office/drawing/2014/main" id="{1C721741-1EE3-4856-9662-85C62EB8F81A}"/>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a:extLst>
            <a:ext uri="{FF2B5EF4-FFF2-40B4-BE49-F238E27FC236}">
              <a16:creationId xmlns:a16="http://schemas.microsoft.com/office/drawing/2014/main" id="{36B907A4-BD97-4B30-87F2-06C8EDA46F79}"/>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92371</xdr:rowOff>
    </xdr:from>
    <xdr:to>
      <xdr:col>76</xdr:col>
      <xdr:colOff>73025</xdr:colOff>
      <xdr:row>28</xdr:row>
      <xdr:rowOff>22521</xdr:rowOff>
    </xdr:to>
    <xdr:sp macro="" textlink="">
      <xdr:nvSpPr>
        <xdr:cNvPr id="155" name="楕円 154">
          <a:extLst>
            <a:ext uri="{FF2B5EF4-FFF2-40B4-BE49-F238E27FC236}">
              <a16:creationId xmlns:a16="http://schemas.microsoft.com/office/drawing/2014/main" id="{E8E35D22-55DA-4CAD-B04A-2C93D459B169}"/>
            </a:ext>
          </a:extLst>
        </xdr:cNvPr>
        <xdr:cNvSpPr/>
      </xdr:nvSpPr>
      <xdr:spPr>
        <a:xfrm>
          <a:off x="14744700" y="5493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115248</xdr:rowOff>
    </xdr:from>
    <xdr:ext cx="469744" cy="259045"/>
    <xdr:sp macro="" textlink="">
      <xdr:nvSpPr>
        <xdr:cNvPr id="156" name="債務償還比率該当値テキスト">
          <a:extLst>
            <a:ext uri="{FF2B5EF4-FFF2-40B4-BE49-F238E27FC236}">
              <a16:creationId xmlns:a16="http://schemas.microsoft.com/office/drawing/2014/main" id="{48B29AE6-4BDC-4551-8670-0E4AA85D5044}"/>
            </a:ext>
          </a:extLst>
        </xdr:cNvPr>
        <xdr:cNvSpPr txBox="1"/>
      </xdr:nvSpPr>
      <xdr:spPr>
        <a:xfrm>
          <a:off x="14846300" y="5344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27</xdr:row>
      <xdr:rowOff>72580</xdr:rowOff>
    </xdr:from>
    <xdr:to>
      <xdr:col>72</xdr:col>
      <xdr:colOff>123825</xdr:colOff>
      <xdr:row>28</xdr:row>
      <xdr:rowOff>2730</xdr:rowOff>
    </xdr:to>
    <xdr:sp macro="" textlink="">
      <xdr:nvSpPr>
        <xdr:cNvPr id="157" name="楕円 156">
          <a:extLst>
            <a:ext uri="{FF2B5EF4-FFF2-40B4-BE49-F238E27FC236}">
              <a16:creationId xmlns:a16="http://schemas.microsoft.com/office/drawing/2014/main" id="{2BC35D2C-BA1D-44E8-A067-58107652FB4E}"/>
            </a:ext>
          </a:extLst>
        </xdr:cNvPr>
        <xdr:cNvSpPr/>
      </xdr:nvSpPr>
      <xdr:spPr>
        <a:xfrm>
          <a:off x="14033500" y="5473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123380</xdr:rowOff>
    </xdr:from>
    <xdr:to>
      <xdr:col>76</xdr:col>
      <xdr:colOff>22225</xdr:colOff>
      <xdr:row>27</xdr:row>
      <xdr:rowOff>143171</xdr:rowOff>
    </xdr:to>
    <xdr:cxnSp macro="">
      <xdr:nvCxnSpPr>
        <xdr:cNvPr id="158" name="直線コネクタ 157">
          <a:extLst>
            <a:ext uri="{FF2B5EF4-FFF2-40B4-BE49-F238E27FC236}">
              <a16:creationId xmlns:a16="http://schemas.microsoft.com/office/drawing/2014/main" id="{C4CC0006-6F31-46B4-8573-9593BA2B5F8B}"/>
            </a:ext>
          </a:extLst>
        </xdr:cNvPr>
        <xdr:cNvCxnSpPr/>
      </xdr:nvCxnSpPr>
      <xdr:spPr>
        <a:xfrm>
          <a:off x="14084300" y="5524055"/>
          <a:ext cx="711200" cy="19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27</xdr:row>
      <xdr:rowOff>16447</xdr:rowOff>
    </xdr:from>
    <xdr:to>
      <xdr:col>68</xdr:col>
      <xdr:colOff>123825</xdr:colOff>
      <xdr:row>27</xdr:row>
      <xdr:rowOff>118047</xdr:rowOff>
    </xdr:to>
    <xdr:sp macro="" textlink="">
      <xdr:nvSpPr>
        <xdr:cNvPr id="159" name="楕円 158">
          <a:extLst>
            <a:ext uri="{FF2B5EF4-FFF2-40B4-BE49-F238E27FC236}">
              <a16:creationId xmlns:a16="http://schemas.microsoft.com/office/drawing/2014/main" id="{E8EADEB4-15F7-4ADD-B295-A9FF393F51C1}"/>
            </a:ext>
          </a:extLst>
        </xdr:cNvPr>
        <xdr:cNvSpPr/>
      </xdr:nvSpPr>
      <xdr:spPr>
        <a:xfrm>
          <a:off x="13271500" y="5417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27</xdr:row>
      <xdr:rowOff>67247</xdr:rowOff>
    </xdr:from>
    <xdr:to>
      <xdr:col>72</xdr:col>
      <xdr:colOff>73025</xdr:colOff>
      <xdr:row>27</xdr:row>
      <xdr:rowOff>123380</xdr:rowOff>
    </xdr:to>
    <xdr:cxnSp macro="">
      <xdr:nvCxnSpPr>
        <xdr:cNvPr id="160" name="直線コネクタ 159">
          <a:extLst>
            <a:ext uri="{FF2B5EF4-FFF2-40B4-BE49-F238E27FC236}">
              <a16:creationId xmlns:a16="http://schemas.microsoft.com/office/drawing/2014/main" id="{52B94D11-6AF8-4E79-95D5-D2248FE2C111}"/>
            </a:ext>
          </a:extLst>
        </xdr:cNvPr>
        <xdr:cNvCxnSpPr/>
      </xdr:nvCxnSpPr>
      <xdr:spPr>
        <a:xfrm>
          <a:off x="13322300" y="5467922"/>
          <a:ext cx="762000" cy="56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26</xdr:row>
      <xdr:rowOff>167026</xdr:rowOff>
    </xdr:from>
    <xdr:to>
      <xdr:col>64</xdr:col>
      <xdr:colOff>123825</xdr:colOff>
      <xdr:row>27</xdr:row>
      <xdr:rowOff>97176</xdr:rowOff>
    </xdr:to>
    <xdr:sp macro="" textlink="">
      <xdr:nvSpPr>
        <xdr:cNvPr id="161" name="楕円 160">
          <a:extLst>
            <a:ext uri="{FF2B5EF4-FFF2-40B4-BE49-F238E27FC236}">
              <a16:creationId xmlns:a16="http://schemas.microsoft.com/office/drawing/2014/main" id="{1063019D-E4AD-430C-A883-504895BC7565}"/>
            </a:ext>
          </a:extLst>
        </xdr:cNvPr>
        <xdr:cNvSpPr/>
      </xdr:nvSpPr>
      <xdr:spPr>
        <a:xfrm>
          <a:off x="12509500" y="5396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27</xdr:row>
      <xdr:rowOff>46376</xdr:rowOff>
    </xdr:from>
    <xdr:to>
      <xdr:col>68</xdr:col>
      <xdr:colOff>73025</xdr:colOff>
      <xdr:row>27</xdr:row>
      <xdr:rowOff>67247</xdr:rowOff>
    </xdr:to>
    <xdr:cxnSp macro="">
      <xdr:nvCxnSpPr>
        <xdr:cNvPr id="162" name="直線コネクタ 161">
          <a:extLst>
            <a:ext uri="{FF2B5EF4-FFF2-40B4-BE49-F238E27FC236}">
              <a16:creationId xmlns:a16="http://schemas.microsoft.com/office/drawing/2014/main" id="{B220D051-DDB9-47C4-AB6E-D6B57E53D221}"/>
            </a:ext>
          </a:extLst>
        </xdr:cNvPr>
        <xdr:cNvCxnSpPr/>
      </xdr:nvCxnSpPr>
      <xdr:spPr>
        <a:xfrm>
          <a:off x="12560300" y="5447051"/>
          <a:ext cx="762000" cy="20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26</xdr:row>
      <xdr:rowOff>119708</xdr:rowOff>
    </xdr:from>
    <xdr:to>
      <xdr:col>60</xdr:col>
      <xdr:colOff>123825</xdr:colOff>
      <xdr:row>27</xdr:row>
      <xdr:rowOff>49858</xdr:rowOff>
    </xdr:to>
    <xdr:sp macro="" textlink="">
      <xdr:nvSpPr>
        <xdr:cNvPr id="163" name="楕円 162">
          <a:extLst>
            <a:ext uri="{FF2B5EF4-FFF2-40B4-BE49-F238E27FC236}">
              <a16:creationId xmlns:a16="http://schemas.microsoft.com/office/drawing/2014/main" id="{3D229466-2B28-471A-88B4-594FEED97221}"/>
            </a:ext>
          </a:extLst>
        </xdr:cNvPr>
        <xdr:cNvSpPr/>
      </xdr:nvSpPr>
      <xdr:spPr>
        <a:xfrm>
          <a:off x="11747500" y="5348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26</xdr:row>
      <xdr:rowOff>170508</xdr:rowOff>
    </xdr:from>
    <xdr:to>
      <xdr:col>64</xdr:col>
      <xdr:colOff>73025</xdr:colOff>
      <xdr:row>27</xdr:row>
      <xdr:rowOff>46376</xdr:rowOff>
    </xdr:to>
    <xdr:cxnSp macro="">
      <xdr:nvCxnSpPr>
        <xdr:cNvPr id="164" name="直線コネクタ 163">
          <a:extLst>
            <a:ext uri="{FF2B5EF4-FFF2-40B4-BE49-F238E27FC236}">
              <a16:creationId xmlns:a16="http://schemas.microsoft.com/office/drawing/2014/main" id="{F8E1F490-049E-4BDE-BD13-B3FC1499CF6B}"/>
            </a:ext>
          </a:extLst>
        </xdr:cNvPr>
        <xdr:cNvCxnSpPr/>
      </xdr:nvCxnSpPr>
      <xdr:spPr>
        <a:xfrm>
          <a:off x="11798300" y="5399733"/>
          <a:ext cx="762000" cy="47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132944</xdr:rowOff>
    </xdr:from>
    <xdr:ext cx="469744" cy="259045"/>
    <xdr:sp macro="" textlink="">
      <xdr:nvSpPr>
        <xdr:cNvPr id="165" name="n_1aveValue債務償還比率">
          <a:extLst>
            <a:ext uri="{FF2B5EF4-FFF2-40B4-BE49-F238E27FC236}">
              <a16:creationId xmlns:a16="http://schemas.microsoft.com/office/drawing/2014/main" id="{78919ABC-973E-4B84-B40B-562281EACEF2}"/>
            </a:ext>
          </a:extLst>
        </xdr:cNvPr>
        <xdr:cNvSpPr txBox="1"/>
      </xdr:nvSpPr>
      <xdr:spPr>
        <a:xfrm>
          <a:off x="13836727" y="5876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143739</xdr:rowOff>
    </xdr:from>
    <xdr:ext cx="469744" cy="259045"/>
    <xdr:sp macro="" textlink="">
      <xdr:nvSpPr>
        <xdr:cNvPr id="166" name="n_2aveValue債務償還比率">
          <a:extLst>
            <a:ext uri="{FF2B5EF4-FFF2-40B4-BE49-F238E27FC236}">
              <a16:creationId xmlns:a16="http://schemas.microsoft.com/office/drawing/2014/main" id="{117A324F-8766-4693-95CE-948B269C3D08}"/>
            </a:ext>
          </a:extLst>
        </xdr:cNvPr>
        <xdr:cNvSpPr txBox="1"/>
      </xdr:nvSpPr>
      <xdr:spPr>
        <a:xfrm>
          <a:off x="13087427" y="5887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107935</xdr:rowOff>
    </xdr:from>
    <xdr:ext cx="469744" cy="259045"/>
    <xdr:sp macro="" textlink="">
      <xdr:nvSpPr>
        <xdr:cNvPr id="167" name="n_3aveValue債務償還比率">
          <a:extLst>
            <a:ext uri="{FF2B5EF4-FFF2-40B4-BE49-F238E27FC236}">
              <a16:creationId xmlns:a16="http://schemas.microsoft.com/office/drawing/2014/main" id="{C002369A-B9B0-49BD-B0CE-0FD3B32255D0}"/>
            </a:ext>
          </a:extLst>
        </xdr:cNvPr>
        <xdr:cNvSpPr txBox="1"/>
      </xdr:nvSpPr>
      <xdr:spPr>
        <a:xfrm>
          <a:off x="12325427" y="5851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58098</xdr:rowOff>
    </xdr:from>
    <xdr:ext cx="469744" cy="259045"/>
    <xdr:sp macro="" textlink="">
      <xdr:nvSpPr>
        <xdr:cNvPr id="168" name="n_4aveValue債務償還比率">
          <a:extLst>
            <a:ext uri="{FF2B5EF4-FFF2-40B4-BE49-F238E27FC236}">
              <a16:creationId xmlns:a16="http://schemas.microsoft.com/office/drawing/2014/main" id="{5521E584-A89B-4E5E-B75A-85CBFBFABBA9}"/>
            </a:ext>
          </a:extLst>
        </xdr:cNvPr>
        <xdr:cNvSpPr txBox="1"/>
      </xdr:nvSpPr>
      <xdr:spPr>
        <a:xfrm>
          <a:off x="11563427" y="5801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19257</xdr:rowOff>
    </xdr:from>
    <xdr:ext cx="469744" cy="259045"/>
    <xdr:sp macro="" textlink="">
      <xdr:nvSpPr>
        <xdr:cNvPr id="169" name="n_1mainValue債務償還比率">
          <a:extLst>
            <a:ext uri="{FF2B5EF4-FFF2-40B4-BE49-F238E27FC236}">
              <a16:creationId xmlns:a16="http://schemas.microsoft.com/office/drawing/2014/main" id="{91411399-A55D-45A2-8B18-0DBF169AE3C7}"/>
            </a:ext>
          </a:extLst>
        </xdr:cNvPr>
        <xdr:cNvSpPr txBox="1"/>
      </xdr:nvSpPr>
      <xdr:spPr>
        <a:xfrm>
          <a:off x="13836727" y="5248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60969</xdr:colOff>
      <xdr:row>25</xdr:row>
      <xdr:rowOff>134574</xdr:rowOff>
    </xdr:from>
    <xdr:ext cx="405111" cy="259045"/>
    <xdr:sp macro="" textlink="">
      <xdr:nvSpPr>
        <xdr:cNvPr id="170" name="n_2mainValue債務償還比率">
          <a:extLst>
            <a:ext uri="{FF2B5EF4-FFF2-40B4-BE49-F238E27FC236}">
              <a16:creationId xmlns:a16="http://schemas.microsoft.com/office/drawing/2014/main" id="{531D7E0A-977F-4315-BED5-DC7194B600D5}"/>
            </a:ext>
          </a:extLst>
        </xdr:cNvPr>
        <xdr:cNvSpPr txBox="1"/>
      </xdr:nvSpPr>
      <xdr:spPr>
        <a:xfrm>
          <a:off x="13119744" y="5192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60969</xdr:colOff>
      <xdr:row>25</xdr:row>
      <xdr:rowOff>113703</xdr:rowOff>
    </xdr:from>
    <xdr:ext cx="405111" cy="259045"/>
    <xdr:sp macro="" textlink="">
      <xdr:nvSpPr>
        <xdr:cNvPr id="171" name="n_3mainValue債務償還比率">
          <a:extLst>
            <a:ext uri="{FF2B5EF4-FFF2-40B4-BE49-F238E27FC236}">
              <a16:creationId xmlns:a16="http://schemas.microsoft.com/office/drawing/2014/main" id="{2A9AE45C-C45A-4D95-A1AD-142A69842D6F}"/>
            </a:ext>
          </a:extLst>
        </xdr:cNvPr>
        <xdr:cNvSpPr txBox="1"/>
      </xdr:nvSpPr>
      <xdr:spPr>
        <a:xfrm>
          <a:off x="12357744" y="5171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60969</xdr:colOff>
      <xdr:row>25</xdr:row>
      <xdr:rowOff>66385</xdr:rowOff>
    </xdr:from>
    <xdr:ext cx="405111" cy="259045"/>
    <xdr:sp macro="" textlink="">
      <xdr:nvSpPr>
        <xdr:cNvPr id="172" name="n_4mainValue債務償還比率">
          <a:extLst>
            <a:ext uri="{FF2B5EF4-FFF2-40B4-BE49-F238E27FC236}">
              <a16:creationId xmlns:a16="http://schemas.microsoft.com/office/drawing/2014/main" id="{D7840485-7CA9-47CB-B026-239C91AFCAAF}"/>
            </a:ext>
          </a:extLst>
        </xdr:cNvPr>
        <xdr:cNvSpPr txBox="1"/>
      </xdr:nvSpPr>
      <xdr:spPr>
        <a:xfrm>
          <a:off x="11595744" y="51241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3" name="正方形/長方形 172">
          <a:extLst>
            <a:ext uri="{FF2B5EF4-FFF2-40B4-BE49-F238E27FC236}">
              <a16:creationId xmlns:a16="http://schemas.microsoft.com/office/drawing/2014/main" id="{8B934B41-DDE3-4E95-BCB0-80B62E7B132D}"/>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4" name="正方形/長方形 173">
          <a:extLst>
            <a:ext uri="{FF2B5EF4-FFF2-40B4-BE49-F238E27FC236}">
              <a16:creationId xmlns:a16="http://schemas.microsoft.com/office/drawing/2014/main" id="{8B245F61-D3C5-4D18-A578-FD5D60BA8102}"/>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5" name="テキスト ボックス 174">
          <a:extLst>
            <a:ext uri="{FF2B5EF4-FFF2-40B4-BE49-F238E27FC236}">
              <a16:creationId xmlns:a16="http://schemas.microsoft.com/office/drawing/2014/main" id="{661209AF-A9A8-4DF5-96A7-FE8FC9A21238}"/>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6" name="テキスト ボックス 175">
          <a:extLst>
            <a:ext uri="{FF2B5EF4-FFF2-40B4-BE49-F238E27FC236}">
              <a16:creationId xmlns:a16="http://schemas.microsoft.com/office/drawing/2014/main" id="{EC3C39BA-6D79-479F-A6CD-2D1FD8A8D8FE}"/>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7" name="テキスト ボックス 176">
          <a:extLst>
            <a:ext uri="{FF2B5EF4-FFF2-40B4-BE49-F238E27FC236}">
              <a16:creationId xmlns:a16="http://schemas.microsoft.com/office/drawing/2014/main" id="{CDA96AE8-B728-431F-AF87-5E50A6D3D7D2}"/>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8" name="テキスト ボックス 177">
          <a:extLst>
            <a:ext uri="{FF2B5EF4-FFF2-40B4-BE49-F238E27FC236}">
              <a16:creationId xmlns:a16="http://schemas.microsoft.com/office/drawing/2014/main" id="{94B74CD4-8C48-4DA9-9E48-0936FAEAD7DA}"/>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7244023E-9222-4FB6-8D3B-18FA965F94AB}"/>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949B2D96-326C-41A9-883B-358C382186B3}"/>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849E801A-702F-4A0B-A14A-6F6487005D8B}"/>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E6D5F12E-ED8A-4466-A0B4-A0D69E6E3EAF}"/>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北海道幌加内町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1A86E1BA-7BAD-4655-A8E4-7723734C84E6}"/>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FDB0B072-AE69-4CF4-A0AF-CBE1ABE19986}"/>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8D6EA830-0858-4521-AE21-0C25DF486205}"/>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EAD262FD-C078-495C-A26F-85EFF7A3193C}"/>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3C6EB67D-C373-4A6B-9697-F26994F4251A}"/>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E0F13FBE-65B4-4C27-9599-28C1201A3D6C}"/>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1,332
1,325
767.04
4,662,095
4,571,237
90,590
2,560,871
5,072,841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E59B56FD-16B4-455E-8951-AAF31A57D835}"/>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B77EDA7F-5452-461A-A213-414B2185FA95}"/>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9AB0867B-0A17-4F08-A600-C6CD2F87181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A06D2F2D-20C0-413F-BC2F-E6A5A4B7A973}"/>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3D272E37-DDBC-48B2-BD24-11788C70DEB3}"/>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424D6855-4670-4011-88CC-175B1D37BB1B}"/>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58C75748-382D-4D50-9625-9D0E576A6582}"/>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622EAA6-7A60-4396-BC71-C15CB70E9D5D}"/>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DAA72869-AC14-45F5-8907-027DE1043606}"/>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77C6847B-D1A1-4836-8EA5-B75067EF46D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B9F9187B-75B1-4299-98B1-344575B22808}"/>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94F0DFEE-EA19-4F5F-BA2D-E3367ABBAB98}"/>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1CE9F3D7-C67D-454A-90F4-B126FA8A4BF2}"/>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6DC44DA3-EFCD-4F24-B568-EC30B7BF3F5C}"/>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F9ACD754-17DF-4CD1-8AF2-307CC062E2AB}"/>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F8B29B6-4929-49F4-9699-7B91575A42D2}"/>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7694E15B-D5F0-4FC0-998B-13381771623A}"/>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C23DDB5-C5A1-4A04-B73E-8D0626BDCA8C}"/>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78B58E6A-4D18-416F-A08C-E9AB2DF351E4}"/>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90D25639-F4CA-4122-AB75-477F0D0B5238}"/>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2733C9F9-1E63-4F28-BF6B-15797DB7FCB3}"/>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6042214E-24A9-4C5B-8691-E0A0091A0D4F}"/>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8CA92DC2-F902-4F10-80A1-69B516C7338D}"/>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9867AFF2-F552-430D-91CA-BEBD9D53EFCC}"/>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60A7D866-7734-4D42-B699-65C386004F11}"/>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F4994F56-DCBA-4F55-83F6-A2B9FCD5DBA8}"/>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13EEE758-98B7-4EB6-832A-42FAC967E4CA}"/>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46BA0E28-F825-4127-AB98-0082A0A034F5}"/>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CA66D53C-6B68-44B7-BEC6-02E6D3A79053}"/>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A14A5E8D-BB35-486E-91B8-5CC89F573C26}"/>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B9B292C8-6EE1-483A-9497-2632756A66BD}"/>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2F0C2874-CF07-4781-A141-1EECB311E6D7}"/>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A60DCD88-3A66-4FD0-9EF8-D793BDB07CD8}"/>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11737799-2023-4014-9744-4F1916A59914}"/>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62AABADC-7787-4162-8AE3-91105A4FD4BE}"/>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50F274B9-1ADC-4F92-8E3D-E076A5DDB924}"/>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A141A82B-A716-48DC-961C-CED4DF8CA188}"/>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89A1A3DE-3E2E-4F6C-BA3C-0E201D359E92}"/>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26CFCDD8-C66A-4965-BE3B-9587A8743CF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C4FFF913-99DA-4A8F-8FB8-91356855CA0C}"/>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1739FFD7-CAE9-4643-B392-EE6DCE817284}"/>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B6E9FC1F-BB0E-41A0-9882-D3014980C388}"/>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6546229D-CDBD-4282-8B57-E048BA7713C5}"/>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F76A7BF7-73BA-4DE3-975A-CE853A1D6F4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8DAB5174-1338-489B-87B8-9B7A70FF6F3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E768372D-1322-4117-8F30-F957382DB306}"/>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64770</xdr:rowOff>
    </xdr:to>
    <xdr:cxnSp macro="">
      <xdr:nvCxnSpPr>
        <xdr:cNvPr id="58" name="直線コネクタ 57">
          <a:extLst>
            <a:ext uri="{FF2B5EF4-FFF2-40B4-BE49-F238E27FC236}">
              <a16:creationId xmlns:a16="http://schemas.microsoft.com/office/drawing/2014/main" id="{7A438C9C-C1FF-4954-B958-F7C6A0CA761E}"/>
            </a:ext>
          </a:extLst>
        </xdr:cNvPr>
        <xdr:cNvCxnSpPr/>
      </xdr:nvCxnSpPr>
      <xdr:spPr>
        <a:xfrm flipV="1">
          <a:off x="4634865" y="5660572"/>
          <a:ext cx="0" cy="16050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68597</xdr:rowOff>
    </xdr:from>
    <xdr:ext cx="405111" cy="259045"/>
    <xdr:sp macro="" textlink="">
      <xdr:nvSpPr>
        <xdr:cNvPr id="59" name="【道路】&#10;有形固定資産減価償却率最小値テキスト">
          <a:extLst>
            <a:ext uri="{FF2B5EF4-FFF2-40B4-BE49-F238E27FC236}">
              <a16:creationId xmlns:a16="http://schemas.microsoft.com/office/drawing/2014/main" id="{3B03CC4A-1B37-4BDF-A3A6-F907A55369F3}"/>
            </a:ext>
          </a:extLst>
        </xdr:cNvPr>
        <xdr:cNvSpPr txBox="1"/>
      </xdr:nvSpPr>
      <xdr:spPr>
        <a:xfrm>
          <a:off x="4673600" y="726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64770</xdr:rowOff>
    </xdr:from>
    <xdr:to>
      <xdr:col>24</xdr:col>
      <xdr:colOff>152400</xdr:colOff>
      <xdr:row>42</xdr:row>
      <xdr:rowOff>64770</xdr:rowOff>
    </xdr:to>
    <xdr:cxnSp macro="">
      <xdr:nvCxnSpPr>
        <xdr:cNvPr id="60" name="直線コネクタ 59">
          <a:extLst>
            <a:ext uri="{FF2B5EF4-FFF2-40B4-BE49-F238E27FC236}">
              <a16:creationId xmlns:a16="http://schemas.microsoft.com/office/drawing/2014/main" id="{DBE8E1CF-6665-44E2-910E-BCF2973D7158}"/>
            </a:ext>
          </a:extLst>
        </xdr:cNvPr>
        <xdr:cNvCxnSpPr/>
      </xdr:nvCxnSpPr>
      <xdr:spPr>
        <a:xfrm>
          <a:off x="4546600" y="726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a:extLst>
            <a:ext uri="{FF2B5EF4-FFF2-40B4-BE49-F238E27FC236}">
              <a16:creationId xmlns:a16="http://schemas.microsoft.com/office/drawing/2014/main" id="{38D5DB28-B8F1-46F5-B4B8-08F47FF66B78}"/>
            </a:ext>
          </a:extLst>
        </xdr:cNvPr>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B6BBBA1F-3F1E-4F84-8031-3897F2334603}"/>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4190</xdr:rowOff>
    </xdr:from>
    <xdr:ext cx="405111" cy="259045"/>
    <xdr:sp macro="" textlink="">
      <xdr:nvSpPr>
        <xdr:cNvPr id="63" name="【道路】&#10;有形固定資産減価償却率平均値テキスト">
          <a:extLst>
            <a:ext uri="{FF2B5EF4-FFF2-40B4-BE49-F238E27FC236}">
              <a16:creationId xmlns:a16="http://schemas.microsoft.com/office/drawing/2014/main" id="{5FDE5B8C-6A0C-44E4-BC00-F2606FF17173}"/>
            </a:ext>
          </a:extLst>
        </xdr:cNvPr>
        <xdr:cNvSpPr txBox="1"/>
      </xdr:nvSpPr>
      <xdr:spPr>
        <a:xfrm>
          <a:off x="4673600" y="65192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152763</xdr:rowOff>
    </xdr:from>
    <xdr:to>
      <xdr:col>24</xdr:col>
      <xdr:colOff>114300</xdr:colOff>
      <xdr:row>39</xdr:row>
      <xdr:rowOff>82913</xdr:rowOff>
    </xdr:to>
    <xdr:sp macro="" textlink="">
      <xdr:nvSpPr>
        <xdr:cNvPr id="64" name="フローチャート: 判断 63">
          <a:extLst>
            <a:ext uri="{FF2B5EF4-FFF2-40B4-BE49-F238E27FC236}">
              <a16:creationId xmlns:a16="http://schemas.microsoft.com/office/drawing/2014/main" id="{84A20600-B079-40CD-9577-4F2F48C4F82E}"/>
            </a:ext>
          </a:extLst>
        </xdr:cNvPr>
        <xdr:cNvSpPr/>
      </xdr:nvSpPr>
      <xdr:spPr>
        <a:xfrm>
          <a:off x="4584700" y="666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123372</xdr:rowOff>
    </xdr:from>
    <xdr:to>
      <xdr:col>20</xdr:col>
      <xdr:colOff>38100</xdr:colOff>
      <xdr:row>39</xdr:row>
      <xdr:rowOff>53522</xdr:rowOff>
    </xdr:to>
    <xdr:sp macro="" textlink="">
      <xdr:nvSpPr>
        <xdr:cNvPr id="65" name="フローチャート: 判断 64">
          <a:extLst>
            <a:ext uri="{FF2B5EF4-FFF2-40B4-BE49-F238E27FC236}">
              <a16:creationId xmlns:a16="http://schemas.microsoft.com/office/drawing/2014/main" id="{BBB4AEBA-9D62-4812-98AE-FEFB7FDA81FB}"/>
            </a:ext>
          </a:extLst>
        </xdr:cNvPr>
        <xdr:cNvSpPr/>
      </xdr:nvSpPr>
      <xdr:spPr>
        <a:xfrm>
          <a:off x="3746500" y="663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118473</xdr:rowOff>
    </xdr:from>
    <xdr:to>
      <xdr:col>15</xdr:col>
      <xdr:colOff>101600</xdr:colOff>
      <xdr:row>39</xdr:row>
      <xdr:rowOff>48623</xdr:rowOff>
    </xdr:to>
    <xdr:sp macro="" textlink="">
      <xdr:nvSpPr>
        <xdr:cNvPr id="66" name="フローチャート: 判断 65">
          <a:extLst>
            <a:ext uri="{FF2B5EF4-FFF2-40B4-BE49-F238E27FC236}">
              <a16:creationId xmlns:a16="http://schemas.microsoft.com/office/drawing/2014/main" id="{695F0A41-5659-4AA0-9A03-929C6A6BE51D}"/>
            </a:ext>
          </a:extLst>
        </xdr:cNvPr>
        <xdr:cNvSpPr/>
      </xdr:nvSpPr>
      <xdr:spPr>
        <a:xfrm>
          <a:off x="2857500" y="663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87449</xdr:rowOff>
    </xdr:from>
    <xdr:to>
      <xdr:col>10</xdr:col>
      <xdr:colOff>165100</xdr:colOff>
      <xdr:row>39</xdr:row>
      <xdr:rowOff>17599</xdr:rowOff>
    </xdr:to>
    <xdr:sp macro="" textlink="">
      <xdr:nvSpPr>
        <xdr:cNvPr id="67" name="フローチャート: 判断 66">
          <a:extLst>
            <a:ext uri="{FF2B5EF4-FFF2-40B4-BE49-F238E27FC236}">
              <a16:creationId xmlns:a16="http://schemas.microsoft.com/office/drawing/2014/main" id="{7E074652-E44C-48EE-8381-3FADBD9120E4}"/>
            </a:ext>
          </a:extLst>
        </xdr:cNvPr>
        <xdr:cNvSpPr/>
      </xdr:nvSpPr>
      <xdr:spPr>
        <a:xfrm>
          <a:off x="1968500" y="660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54791</xdr:rowOff>
    </xdr:from>
    <xdr:to>
      <xdr:col>6</xdr:col>
      <xdr:colOff>38100</xdr:colOff>
      <xdr:row>38</xdr:row>
      <xdr:rowOff>156391</xdr:rowOff>
    </xdr:to>
    <xdr:sp macro="" textlink="">
      <xdr:nvSpPr>
        <xdr:cNvPr id="68" name="フローチャート: 判断 67">
          <a:extLst>
            <a:ext uri="{FF2B5EF4-FFF2-40B4-BE49-F238E27FC236}">
              <a16:creationId xmlns:a16="http://schemas.microsoft.com/office/drawing/2014/main" id="{73D35B77-1CF9-4D40-86D6-E678E691AE58}"/>
            </a:ext>
          </a:extLst>
        </xdr:cNvPr>
        <xdr:cNvSpPr/>
      </xdr:nvSpPr>
      <xdr:spPr>
        <a:xfrm>
          <a:off x="1079500" y="656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9348F778-C889-44EC-B692-A8A7D5CD0878}"/>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99CFCB49-3528-4CC9-81FA-27A8D1DC7813}"/>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2D71C3F2-5B72-4E6A-8CC0-0B8615E0A855}"/>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BC730C1D-23FC-4D51-875B-84D62092BAED}"/>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85D42C65-5814-47CA-AA01-361487E7252D}"/>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136434</xdr:rowOff>
    </xdr:from>
    <xdr:to>
      <xdr:col>24</xdr:col>
      <xdr:colOff>114300</xdr:colOff>
      <xdr:row>40</xdr:row>
      <xdr:rowOff>66584</xdr:rowOff>
    </xdr:to>
    <xdr:sp macro="" textlink="">
      <xdr:nvSpPr>
        <xdr:cNvPr id="74" name="楕円 73">
          <a:extLst>
            <a:ext uri="{FF2B5EF4-FFF2-40B4-BE49-F238E27FC236}">
              <a16:creationId xmlns:a16="http://schemas.microsoft.com/office/drawing/2014/main" id="{94306087-C2BF-46F5-9457-DF91980CA2AA}"/>
            </a:ext>
          </a:extLst>
        </xdr:cNvPr>
        <xdr:cNvSpPr/>
      </xdr:nvSpPr>
      <xdr:spPr>
        <a:xfrm>
          <a:off x="4584700" y="6822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114861</xdr:rowOff>
    </xdr:from>
    <xdr:ext cx="405111" cy="259045"/>
    <xdr:sp macro="" textlink="">
      <xdr:nvSpPr>
        <xdr:cNvPr id="75" name="【道路】&#10;有形固定資産減価償却率該当値テキスト">
          <a:extLst>
            <a:ext uri="{FF2B5EF4-FFF2-40B4-BE49-F238E27FC236}">
              <a16:creationId xmlns:a16="http://schemas.microsoft.com/office/drawing/2014/main" id="{1B19B640-CAD3-42C3-A09B-93343DC99D75}"/>
            </a:ext>
          </a:extLst>
        </xdr:cNvPr>
        <xdr:cNvSpPr txBox="1"/>
      </xdr:nvSpPr>
      <xdr:spPr>
        <a:xfrm>
          <a:off x="4673600" y="6801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107043</xdr:rowOff>
    </xdr:from>
    <xdr:to>
      <xdr:col>20</xdr:col>
      <xdr:colOff>38100</xdr:colOff>
      <xdr:row>40</xdr:row>
      <xdr:rowOff>37193</xdr:rowOff>
    </xdr:to>
    <xdr:sp macro="" textlink="">
      <xdr:nvSpPr>
        <xdr:cNvPr id="76" name="楕円 75">
          <a:extLst>
            <a:ext uri="{FF2B5EF4-FFF2-40B4-BE49-F238E27FC236}">
              <a16:creationId xmlns:a16="http://schemas.microsoft.com/office/drawing/2014/main" id="{2FBDB7B4-6FE7-4CEE-A780-2ADE3331DBAC}"/>
            </a:ext>
          </a:extLst>
        </xdr:cNvPr>
        <xdr:cNvSpPr/>
      </xdr:nvSpPr>
      <xdr:spPr>
        <a:xfrm>
          <a:off x="3746500" y="6793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157843</xdr:rowOff>
    </xdr:from>
    <xdr:to>
      <xdr:col>24</xdr:col>
      <xdr:colOff>63500</xdr:colOff>
      <xdr:row>40</xdr:row>
      <xdr:rowOff>15784</xdr:rowOff>
    </xdr:to>
    <xdr:cxnSp macro="">
      <xdr:nvCxnSpPr>
        <xdr:cNvPr id="77" name="直線コネクタ 76">
          <a:extLst>
            <a:ext uri="{FF2B5EF4-FFF2-40B4-BE49-F238E27FC236}">
              <a16:creationId xmlns:a16="http://schemas.microsoft.com/office/drawing/2014/main" id="{3DB8BB89-CBCC-4CF4-A0C9-FF0BB3EFA78D}"/>
            </a:ext>
          </a:extLst>
        </xdr:cNvPr>
        <xdr:cNvCxnSpPr/>
      </xdr:nvCxnSpPr>
      <xdr:spPr>
        <a:xfrm>
          <a:off x="3797300" y="6844393"/>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74385</xdr:rowOff>
    </xdr:from>
    <xdr:to>
      <xdr:col>15</xdr:col>
      <xdr:colOff>101600</xdr:colOff>
      <xdr:row>40</xdr:row>
      <xdr:rowOff>4535</xdr:rowOff>
    </xdr:to>
    <xdr:sp macro="" textlink="">
      <xdr:nvSpPr>
        <xdr:cNvPr id="78" name="楕円 77">
          <a:extLst>
            <a:ext uri="{FF2B5EF4-FFF2-40B4-BE49-F238E27FC236}">
              <a16:creationId xmlns:a16="http://schemas.microsoft.com/office/drawing/2014/main" id="{2A889992-A30E-4846-B88A-7ADECD3247E7}"/>
            </a:ext>
          </a:extLst>
        </xdr:cNvPr>
        <xdr:cNvSpPr/>
      </xdr:nvSpPr>
      <xdr:spPr>
        <a:xfrm>
          <a:off x="2857500" y="676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125185</xdr:rowOff>
    </xdr:from>
    <xdr:to>
      <xdr:col>19</xdr:col>
      <xdr:colOff>177800</xdr:colOff>
      <xdr:row>39</xdr:row>
      <xdr:rowOff>157843</xdr:rowOff>
    </xdr:to>
    <xdr:cxnSp macro="">
      <xdr:nvCxnSpPr>
        <xdr:cNvPr id="79" name="直線コネクタ 78">
          <a:extLst>
            <a:ext uri="{FF2B5EF4-FFF2-40B4-BE49-F238E27FC236}">
              <a16:creationId xmlns:a16="http://schemas.microsoft.com/office/drawing/2014/main" id="{DD8EF694-8CAA-461A-8605-824B3B36DAE4}"/>
            </a:ext>
          </a:extLst>
        </xdr:cNvPr>
        <xdr:cNvCxnSpPr/>
      </xdr:nvCxnSpPr>
      <xdr:spPr>
        <a:xfrm>
          <a:off x="2908300" y="681173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41728</xdr:rowOff>
    </xdr:from>
    <xdr:to>
      <xdr:col>10</xdr:col>
      <xdr:colOff>165100</xdr:colOff>
      <xdr:row>39</xdr:row>
      <xdr:rowOff>143328</xdr:rowOff>
    </xdr:to>
    <xdr:sp macro="" textlink="">
      <xdr:nvSpPr>
        <xdr:cNvPr id="80" name="楕円 79">
          <a:extLst>
            <a:ext uri="{FF2B5EF4-FFF2-40B4-BE49-F238E27FC236}">
              <a16:creationId xmlns:a16="http://schemas.microsoft.com/office/drawing/2014/main" id="{AF0A4A17-B16F-48D3-A89E-54FCEFA29417}"/>
            </a:ext>
          </a:extLst>
        </xdr:cNvPr>
        <xdr:cNvSpPr/>
      </xdr:nvSpPr>
      <xdr:spPr>
        <a:xfrm>
          <a:off x="1968500" y="6728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92528</xdr:rowOff>
    </xdr:from>
    <xdr:to>
      <xdr:col>15</xdr:col>
      <xdr:colOff>50800</xdr:colOff>
      <xdr:row>39</xdr:row>
      <xdr:rowOff>125185</xdr:rowOff>
    </xdr:to>
    <xdr:cxnSp macro="">
      <xdr:nvCxnSpPr>
        <xdr:cNvPr id="81" name="直線コネクタ 80">
          <a:extLst>
            <a:ext uri="{FF2B5EF4-FFF2-40B4-BE49-F238E27FC236}">
              <a16:creationId xmlns:a16="http://schemas.microsoft.com/office/drawing/2014/main" id="{483DC201-7616-4E6E-93BC-6E4AA2E4CD07}"/>
            </a:ext>
          </a:extLst>
        </xdr:cNvPr>
        <xdr:cNvCxnSpPr/>
      </xdr:nvCxnSpPr>
      <xdr:spPr>
        <a:xfrm>
          <a:off x="2019300" y="677907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9072</xdr:rowOff>
    </xdr:from>
    <xdr:to>
      <xdr:col>6</xdr:col>
      <xdr:colOff>38100</xdr:colOff>
      <xdr:row>39</xdr:row>
      <xdr:rowOff>110672</xdr:rowOff>
    </xdr:to>
    <xdr:sp macro="" textlink="">
      <xdr:nvSpPr>
        <xdr:cNvPr id="82" name="楕円 81">
          <a:extLst>
            <a:ext uri="{FF2B5EF4-FFF2-40B4-BE49-F238E27FC236}">
              <a16:creationId xmlns:a16="http://schemas.microsoft.com/office/drawing/2014/main" id="{75EBDAF8-16ED-4DA5-A9E6-6BA4B6D5812C}"/>
            </a:ext>
          </a:extLst>
        </xdr:cNvPr>
        <xdr:cNvSpPr/>
      </xdr:nvSpPr>
      <xdr:spPr>
        <a:xfrm>
          <a:off x="1079500" y="6695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59872</xdr:rowOff>
    </xdr:from>
    <xdr:to>
      <xdr:col>10</xdr:col>
      <xdr:colOff>114300</xdr:colOff>
      <xdr:row>39</xdr:row>
      <xdr:rowOff>92528</xdr:rowOff>
    </xdr:to>
    <xdr:cxnSp macro="">
      <xdr:nvCxnSpPr>
        <xdr:cNvPr id="83" name="直線コネクタ 82">
          <a:extLst>
            <a:ext uri="{FF2B5EF4-FFF2-40B4-BE49-F238E27FC236}">
              <a16:creationId xmlns:a16="http://schemas.microsoft.com/office/drawing/2014/main" id="{C7B55F19-D14E-491C-AC02-A13460D60541}"/>
            </a:ext>
          </a:extLst>
        </xdr:cNvPr>
        <xdr:cNvCxnSpPr/>
      </xdr:nvCxnSpPr>
      <xdr:spPr>
        <a:xfrm>
          <a:off x="1130300" y="674642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70049</xdr:rowOff>
    </xdr:from>
    <xdr:ext cx="405111" cy="259045"/>
    <xdr:sp macro="" textlink="">
      <xdr:nvSpPr>
        <xdr:cNvPr id="84" name="n_1aveValue【道路】&#10;有形固定資産減価償却率">
          <a:extLst>
            <a:ext uri="{FF2B5EF4-FFF2-40B4-BE49-F238E27FC236}">
              <a16:creationId xmlns:a16="http://schemas.microsoft.com/office/drawing/2014/main" id="{87798F60-8B74-4652-A9B4-C10B7F9E1EF5}"/>
            </a:ext>
          </a:extLst>
        </xdr:cNvPr>
        <xdr:cNvSpPr txBox="1"/>
      </xdr:nvSpPr>
      <xdr:spPr>
        <a:xfrm>
          <a:off x="3582044" y="6413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65150</xdr:rowOff>
    </xdr:from>
    <xdr:ext cx="405111" cy="259045"/>
    <xdr:sp macro="" textlink="">
      <xdr:nvSpPr>
        <xdr:cNvPr id="85" name="n_2aveValue【道路】&#10;有形固定資産減価償却率">
          <a:extLst>
            <a:ext uri="{FF2B5EF4-FFF2-40B4-BE49-F238E27FC236}">
              <a16:creationId xmlns:a16="http://schemas.microsoft.com/office/drawing/2014/main" id="{FE224313-B029-4EC5-99B5-E47858E1F49A}"/>
            </a:ext>
          </a:extLst>
        </xdr:cNvPr>
        <xdr:cNvSpPr txBox="1"/>
      </xdr:nvSpPr>
      <xdr:spPr>
        <a:xfrm>
          <a:off x="2705744" y="6408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34126</xdr:rowOff>
    </xdr:from>
    <xdr:ext cx="405111" cy="259045"/>
    <xdr:sp macro="" textlink="">
      <xdr:nvSpPr>
        <xdr:cNvPr id="86" name="n_3aveValue【道路】&#10;有形固定資産減価償却率">
          <a:extLst>
            <a:ext uri="{FF2B5EF4-FFF2-40B4-BE49-F238E27FC236}">
              <a16:creationId xmlns:a16="http://schemas.microsoft.com/office/drawing/2014/main" id="{54FA5A3E-CF91-47C1-B10E-B1FCB3BCA7CA}"/>
            </a:ext>
          </a:extLst>
        </xdr:cNvPr>
        <xdr:cNvSpPr txBox="1"/>
      </xdr:nvSpPr>
      <xdr:spPr>
        <a:xfrm>
          <a:off x="1816744" y="6377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1469</xdr:rowOff>
    </xdr:from>
    <xdr:ext cx="405111" cy="259045"/>
    <xdr:sp macro="" textlink="">
      <xdr:nvSpPr>
        <xdr:cNvPr id="87" name="n_4aveValue【道路】&#10;有形固定資産減価償却率">
          <a:extLst>
            <a:ext uri="{FF2B5EF4-FFF2-40B4-BE49-F238E27FC236}">
              <a16:creationId xmlns:a16="http://schemas.microsoft.com/office/drawing/2014/main" id="{8B26C37B-9398-444B-B159-0E6FEEBFBF2A}"/>
            </a:ext>
          </a:extLst>
        </xdr:cNvPr>
        <xdr:cNvSpPr txBox="1"/>
      </xdr:nvSpPr>
      <xdr:spPr>
        <a:xfrm>
          <a:off x="927744" y="634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28320</xdr:rowOff>
    </xdr:from>
    <xdr:ext cx="405111" cy="259045"/>
    <xdr:sp macro="" textlink="">
      <xdr:nvSpPr>
        <xdr:cNvPr id="88" name="n_1mainValue【道路】&#10;有形固定資産減価償却率">
          <a:extLst>
            <a:ext uri="{FF2B5EF4-FFF2-40B4-BE49-F238E27FC236}">
              <a16:creationId xmlns:a16="http://schemas.microsoft.com/office/drawing/2014/main" id="{7E49E9D7-2607-4D38-95E5-7DCA0F9A473E}"/>
            </a:ext>
          </a:extLst>
        </xdr:cNvPr>
        <xdr:cNvSpPr txBox="1"/>
      </xdr:nvSpPr>
      <xdr:spPr>
        <a:xfrm>
          <a:off x="3582044" y="6886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167112</xdr:rowOff>
    </xdr:from>
    <xdr:ext cx="405111" cy="259045"/>
    <xdr:sp macro="" textlink="">
      <xdr:nvSpPr>
        <xdr:cNvPr id="89" name="n_2mainValue【道路】&#10;有形固定資産減価償却率">
          <a:extLst>
            <a:ext uri="{FF2B5EF4-FFF2-40B4-BE49-F238E27FC236}">
              <a16:creationId xmlns:a16="http://schemas.microsoft.com/office/drawing/2014/main" id="{9583A277-8E28-4151-8FC1-F0238652F001}"/>
            </a:ext>
          </a:extLst>
        </xdr:cNvPr>
        <xdr:cNvSpPr txBox="1"/>
      </xdr:nvSpPr>
      <xdr:spPr>
        <a:xfrm>
          <a:off x="2705744" y="6853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134455</xdr:rowOff>
    </xdr:from>
    <xdr:ext cx="405111" cy="259045"/>
    <xdr:sp macro="" textlink="">
      <xdr:nvSpPr>
        <xdr:cNvPr id="90" name="n_3mainValue【道路】&#10;有形固定資産減価償却率">
          <a:extLst>
            <a:ext uri="{FF2B5EF4-FFF2-40B4-BE49-F238E27FC236}">
              <a16:creationId xmlns:a16="http://schemas.microsoft.com/office/drawing/2014/main" id="{53DC29E3-C14B-42F4-94D1-AB9CF8C6A546}"/>
            </a:ext>
          </a:extLst>
        </xdr:cNvPr>
        <xdr:cNvSpPr txBox="1"/>
      </xdr:nvSpPr>
      <xdr:spPr>
        <a:xfrm>
          <a:off x="1816744" y="6821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101799</xdr:rowOff>
    </xdr:from>
    <xdr:ext cx="405111" cy="259045"/>
    <xdr:sp macro="" textlink="">
      <xdr:nvSpPr>
        <xdr:cNvPr id="91" name="n_4mainValue【道路】&#10;有形固定資産減価償却率">
          <a:extLst>
            <a:ext uri="{FF2B5EF4-FFF2-40B4-BE49-F238E27FC236}">
              <a16:creationId xmlns:a16="http://schemas.microsoft.com/office/drawing/2014/main" id="{4E4F6BC9-F6E3-40E3-ABD9-D2CEBDFF9EFB}"/>
            </a:ext>
          </a:extLst>
        </xdr:cNvPr>
        <xdr:cNvSpPr txBox="1"/>
      </xdr:nvSpPr>
      <xdr:spPr>
        <a:xfrm>
          <a:off x="927744" y="6788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8176A735-156C-4FF1-A30B-D2AAAF07453F}"/>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7C6629D9-6D75-4D2B-BF89-04D943C1A226}"/>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62E90995-55F9-4AE7-8D16-F819618535CB}"/>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BF16F112-4B8B-4BFA-970A-69947DFE29F9}"/>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DC412011-9970-47F4-AD46-D51AA05F0827}"/>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FBA117B-AD92-430D-94C1-B80543EA58B5}"/>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669B0A12-9BA9-4E8D-98A1-3AA666041BAE}"/>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AF2B545B-1053-4EF2-A6CB-23AF732A9357}"/>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76190991-60A9-4B42-BAE4-ED763E2D6B9E}"/>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800EFB6F-F6ED-48C6-83E1-8EAD1F23730B}"/>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7D8B1559-F4EA-4E4E-A728-D9DD77373102}"/>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1762E91F-907E-4C6A-B88A-EEBCA26BE141}"/>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419A574D-8165-4E0D-9061-79B95AE3864D}"/>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5" name="テキスト ボックス 104">
          <a:extLst>
            <a:ext uri="{FF2B5EF4-FFF2-40B4-BE49-F238E27FC236}">
              <a16:creationId xmlns:a16="http://schemas.microsoft.com/office/drawing/2014/main" id="{BEFA59F0-8A10-4163-BF17-1A9CD99356F7}"/>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D196E074-3461-4A90-97A4-A1FFC355CE2D}"/>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7" name="テキスト ボックス 106">
          <a:extLst>
            <a:ext uri="{FF2B5EF4-FFF2-40B4-BE49-F238E27FC236}">
              <a16:creationId xmlns:a16="http://schemas.microsoft.com/office/drawing/2014/main" id="{9D04D696-38A8-4B3B-906C-3AF5B63FDA17}"/>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08C5DB9C-DEB3-4FF7-AF70-B9C09E72D9CD}"/>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9" name="テキスト ボックス 108">
          <a:extLst>
            <a:ext uri="{FF2B5EF4-FFF2-40B4-BE49-F238E27FC236}">
              <a16:creationId xmlns:a16="http://schemas.microsoft.com/office/drawing/2014/main" id="{68AECC95-EA36-419B-A592-0EC0A49E3858}"/>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999F9E57-32D1-47A9-99E5-526827E1632D}"/>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1" name="テキスト ボックス 110">
          <a:extLst>
            <a:ext uri="{FF2B5EF4-FFF2-40B4-BE49-F238E27FC236}">
              <a16:creationId xmlns:a16="http://schemas.microsoft.com/office/drawing/2014/main" id="{4A2CDEF0-0265-4431-9080-9B1A3087E3E3}"/>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D848ECBF-754E-459B-BB15-6CC7A3E4DA4C}"/>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3" name="テキスト ボックス 112">
          <a:extLst>
            <a:ext uri="{FF2B5EF4-FFF2-40B4-BE49-F238E27FC236}">
              <a16:creationId xmlns:a16="http://schemas.microsoft.com/office/drawing/2014/main" id="{08BC9368-2B7D-4B31-961B-26B8417C3CA1}"/>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a:extLst>
            <a:ext uri="{FF2B5EF4-FFF2-40B4-BE49-F238E27FC236}">
              <a16:creationId xmlns:a16="http://schemas.microsoft.com/office/drawing/2014/main" id="{1C65A9B2-31B3-41A6-8E36-A04877F6BBA6}"/>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50094</xdr:rowOff>
    </xdr:from>
    <xdr:to>
      <xdr:col>54</xdr:col>
      <xdr:colOff>189865</xdr:colOff>
      <xdr:row>42</xdr:row>
      <xdr:rowOff>37871</xdr:rowOff>
    </xdr:to>
    <xdr:cxnSp macro="">
      <xdr:nvCxnSpPr>
        <xdr:cNvPr id="115" name="直線コネクタ 114">
          <a:extLst>
            <a:ext uri="{FF2B5EF4-FFF2-40B4-BE49-F238E27FC236}">
              <a16:creationId xmlns:a16="http://schemas.microsoft.com/office/drawing/2014/main" id="{D93B8ADD-A57E-46ED-8D03-AEEB12DB33D4}"/>
            </a:ext>
          </a:extLst>
        </xdr:cNvPr>
        <xdr:cNvCxnSpPr/>
      </xdr:nvCxnSpPr>
      <xdr:spPr>
        <a:xfrm flipV="1">
          <a:off x="10476865" y="5707944"/>
          <a:ext cx="0" cy="1530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41698</xdr:rowOff>
    </xdr:from>
    <xdr:ext cx="469744" cy="259045"/>
    <xdr:sp macro="" textlink="">
      <xdr:nvSpPr>
        <xdr:cNvPr id="116" name="【道路】&#10;一人当たり延長最小値テキスト">
          <a:extLst>
            <a:ext uri="{FF2B5EF4-FFF2-40B4-BE49-F238E27FC236}">
              <a16:creationId xmlns:a16="http://schemas.microsoft.com/office/drawing/2014/main" id="{0BBC86C0-727D-48FA-85D6-6731AD5C6796}"/>
            </a:ext>
          </a:extLst>
        </xdr:cNvPr>
        <xdr:cNvSpPr txBox="1"/>
      </xdr:nvSpPr>
      <xdr:spPr>
        <a:xfrm>
          <a:off x="10515600" y="7242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37871</xdr:rowOff>
    </xdr:from>
    <xdr:to>
      <xdr:col>55</xdr:col>
      <xdr:colOff>88900</xdr:colOff>
      <xdr:row>42</xdr:row>
      <xdr:rowOff>37871</xdr:rowOff>
    </xdr:to>
    <xdr:cxnSp macro="">
      <xdr:nvCxnSpPr>
        <xdr:cNvPr id="117" name="直線コネクタ 116">
          <a:extLst>
            <a:ext uri="{FF2B5EF4-FFF2-40B4-BE49-F238E27FC236}">
              <a16:creationId xmlns:a16="http://schemas.microsoft.com/office/drawing/2014/main" id="{26FBDF03-897C-4FCF-923F-C7F76E789B48}"/>
            </a:ext>
          </a:extLst>
        </xdr:cNvPr>
        <xdr:cNvCxnSpPr/>
      </xdr:nvCxnSpPr>
      <xdr:spPr>
        <a:xfrm>
          <a:off x="10388600" y="7238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168221</xdr:rowOff>
    </xdr:from>
    <xdr:ext cx="599010" cy="259045"/>
    <xdr:sp macro="" textlink="">
      <xdr:nvSpPr>
        <xdr:cNvPr id="118" name="【道路】&#10;一人当たり延長最大値テキスト">
          <a:extLst>
            <a:ext uri="{FF2B5EF4-FFF2-40B4-BE49-F238E27FC236}">
              <a16:creationId xmlns:a16="http://schemas.microsoft.com/office/drawing/2014/main" id="{79C04461-1F60-4825-9BAF-A03EAF57A572}"/>
            </a:ext>
          </a:extLst>
        </xdr:cNvPr>
        <xdr:cNvSpPr txBox="1"/>
      </xdr:nvSpPr>
      <xdr:spPr>
        <a:xfrm>
          <a:off x="10515600" y="5483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50094</xdr:rowOff>
    </xdr:from>
    <xdr:to>
      <xdr:col>55</xdr:col>
      <xdr:colOff>88900</xdr:colOff>
      <xdr:row>33</xdr:row>
      <xdr:rowOff>50094</xdr:rowOff>
    </xdr:to>
    <xdr:cxnSp macro="">
      <xdr:nvCxnSpPr>
        <xdr:cNvPr id="119" name="直線コネクタ 118">
          <a:extLst>
            <a:ext uri="{FF2B5EF4-FFF2-40B4-BE49-F238E27FC236}">
              <a16:creationId xmlns:a16="http://schemas.microsoft.com/office/drawing/2014/main" id="{7B57FAE6-E30C-4032-9EC3-ED3B147A52A0}"/>
            </a:ext>
          </a:extLst>
        </xdr:cNvPr>
        <xdr:cNvCxnSpPr/>
      </xdr:nvCxnSpPr>
      <xdr:spPr>
        <a:xfrm>
          <a:off x="10388600" y="5707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139301</xdr:rowOff>
    </xdr:from>
    <xdr:ext cx="534377" cy="259045"/>
    <xdr:sp macro="" textlink="">
      <xdr:nvSpPr>
        <xdr:cNvPr id="120" name="【道路】&#10;一人当たり延長平均値テキスト">
          <a:extLst>
            <a:ext uri="{FF2B5EF4-FFF2-40B4-BE49-F238E27FC236}">
              <a16:creationId xmlns:a16="http://schemas.microsoft.com/office/drawing/2014/main" id="{7790D2F3-850E-4D35-B355-C1280A22E22F}"/>
            </a:ext>
          </a:extLst>
        </xdr:cNvPr>
        <xdr:cNvSpPr txBox="1"/>
      </xdr:nvSpPr>
      <xdr:spPr>
        <a:xfrm>
          <a:off x="10515600" y="69973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160874</xdr:rowOff>
    </xdr:from>
    <xdr:to>
      <xdr:col>55</xdr:col>
      <xdr:colOff>50800</xdr:colOff>
      <xdr:row>41</xdr:row>
      <xdr:rowOff>91024</xdr:rowOff>
    </xdr:to>
    <xdr:sp macro="" textlink="">
      <xdr:nvSpPr>
        <xdr:cNvPr id="121" name="フローチャート: 判断 120">
          <a:extLst>
            <a:ext uri="{FF2B5EF4-FFF2-40B4-BE49-F238E27FC236}">
              <a16:creationId xmlns:a16="http://schemas.microsoft.com/office/drawing/2014/main" id="{C55ADDAA-FCC8-4E3D-9C7F-2DEEE8762D27}"/>
            </a:ext>
          </a:extLst>
        </xdr:cNvPr>
        <xdr:cNvSpPr/>
      </xdr:nvSpPr>
      <xdr:spPr>
        <a:xfrm>
          <a:off x="10426700" y="7018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163387</xdr:rowOff>
    </xdr:from>
    <xdr:to>
      <xdr:col>50</xdr:col>
      <xdr:colOff>165100</xdr:colOff>
      <xdr:row>41</xdr:row>
      <xdr:rowOff>93537</xdr:rowOff>
    </xdr:to>
    <xdr:sp macro="" textlink="">
      <xdr:nvSpPr>
        <xdr:cNvPr id="122" name="フローチャート: 判断 121">
          <a:extLst>
            <a:ext uri="{FF2B5EF4-FFF2-40B4-BE49-F238E27FC236}">
              <a16:creationId xmlns:a16="http://schemas.microsoft.com/office/drawing/2014/main" id="{A5539D36-4EF1-49A7-AAC4-0D845181C0A8}"/>
            </a:ext>
          </a:extLst>
        </xdr:cNvPr>
        <xdr:cNvSpPr/>
      </xdr:nvSpPr>
      <xdr:spPr>
        <a:xfrm>
          <a:off x="9588500" y="702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168983</xdr:rowOff>
    </xdr:from>
    <xdr:to>
      <xdr:col>46</xdr:col>
      <xdr:colOff>38100</xdr:colOff>
      <xdr:row>41</xdr:row>
      <xdr:rowOff>99133</xdr:rowOff>
    </xdr:to>
    <xdr:sp macro="" textlink="">
      <xdr:nvSpPr>
        <xdr:cNvPr id="123" name="フローチャート: 判断 122">
          <a:extLst>
            <a:ext uri="{FF2B5EF4-FFF2-40B4-BE49-F238E27FC236}">
              <a16:creationId xmlns:a16="http://schemas.microsoft.com/office/drawing/2014/main" id="{6A0E94F8-0719-4E3C-8426-1D743C1F4B74}"/>
            </a:ext>
          </a:extLst>
        </xdr:cNvPr>
        <xdr:cNvSpPr/>
      </xdr:nvSpPr>
      <xdr:spPr>
        <a:xfrm>
          <a:off x="8699500" y="702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164371</xdr:rowOff>
    </xdr:from>
    <xdr:to>
      <xdr:col>41</xdr:col>
      <xdr:colOff>101600</xdr:colOff>
      <xdr:row>41</xdr:row>
      <xdr:rowOff>94521</xdr:rowOff>
    </xdr:to>
    <xdr:sp macro="" textlink="">
      <xdr:nvSpPr>
        <xdr:cNvPr id="124" name="フローチャート: 判断 123">
          <a:extLst>
            <a:ext uri="{FF2B5EF4-FFF2-40B4-BE49-F238E27FC236}">
              <a16:creationId xmlns:a16="http://schemas.microsoft.com/office/drawing/2014/main" id="{8923A90D-6A4F-4A94-9885-BE96378E7FEB}"/>
            </a:ext>
          </a:extLst>
        </xdr:cNvPr>
        <xdr:cNvSpPr/>
      </xdr:nvSpPr>
      <xdr:spPr>
        <a:xfrm>
          <a:off x="7810500" y="7022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162964</xdr:rowOff>
    </xdr:from>
    <xdr:to>
      <xdr:col>36</xdr:col>
      <xdr:colOff>165100</xdr:colOff>
      <xdr:row>41</xdr:row>
      <xdr:rowOff>93114</xdr:rowOff>
    </xdr:to>
    <xdr:sp macro="" textlink="">
      <xdr:nvSpPr>
        <xdr:cNvPr id="125" name="フローチャート: 判断 124">
          <a:extLst>
            <a:ext uri="{FF2B5EF4-FFF2-40B4-BE49-F238E27FC236}">
              <a16:creationId xmlns:a16="http://schemas.microsoft.com/office/drawing/2014/main" id="{0A9F0A43-E594-4B10-AB96-CE9990F97BB9}"/>
            </a:ext>
          </a:extLst>
        </xdr:cNvPr>
        <xdr:cNvSpPr/>
      </xdr:nvSpPr>
      <xdr:spPr>
        <a:xfrm>
          <a:off x="6921500" y="70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E815D66-7D1F-4A9A-900C-B5B7F58C1FA6}"/>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58FD49FD-A7E0-4E27-B16B-0A5ED32410BC}"/>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D200C671-7F2A-4D9C-868A-94D4352640A8}"/>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33C21A45-F6AD-40BD-B196-1CDEB941B513}"/>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35C1CF4B-DFD0-4765-99F5-58D22543A483}"/>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87678</xdr:rowOff>
    </xdr:from>
    <xdr:to>
      <xdr:col>55</xdr:col>
      <xdr:colOff>50800</xdr:colOff>
      <xdr:row>40</xdr:row>
      <xdr:rowOff>17828</xdr:rowOff>
    </xdr:to>
    <xdr:sp macro="" textlink="">
      <xdr:nvSpPr>
        <xdr:cNvPr id="131" name="楕円 130">
          <a:extLst>
            <a:ext uri="{FF2B5EF4-FFF2-40B4-BE49-F238E27FC236}">
              <a16:creationId xmlns:a16="http://schemas.microsoft.com/office/drawing/2014/main" id="{909E8A6F-69D5-4C3F-854B-8B6692429AC9}"/>
            </a:ext>
          </a:extLst>
        </xdr:cNvPr>
        <xdr:cNvSpPr/>
      </xdr:nvSpPr>
      <xdr:spPr>
        <a:xfrm>
          <a:off x="10426700" y="6774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110555</xdr:rowOff>
    </xdr:from>
    <xdr:ext cx="599010" cy="259045"/>
    <xdr:sp macro="" textlink="">
      <xdr:nvSpPr>
        <xdr:cNvPr id="132" name="【道路】&#10;一人当たり延長該当値テキスト">
          <a:extLst>
            <a:ext uri="{FF2B5EF4-FFF2-40B4-BE49-F238E27FC236}">
              <a16:creationId xmlns:a16="http://schemas.microsoft.com/office/drawing/2014/main" id="{64174F49-D8E8-4376-8679-F636B0E4131D}"/>
            </a:ext>
          </a:extLst>
        </xdr:cNvPr>
        <xdr:cNvSpPr txBox="1"/>
      </xdr:nvSpPr>
      <xdr:spPr>
        <a:xfrm>
          <a:off x="10515600" y="6625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103808</xdr:rowOff>
    </xdr:from>
    <xdr:to>
      <xdr:col>50</xdr:col>
      <xdr:colOff>165100</xdr:colOff>
      <xdr:row>40</xdr:row>
      <xdr:rowOff>33958</xdr:rowOff>
    </xdr:to>
    <xdr:sp macro="" textlink="">
      <xdr:nvSpPr>
        <xdr:cNvPr id="133" name="楕円 132">
          <a:extLst>
            <a:ext uri="{FF2B5EF4-FFF2-40B4-BE49-F238E27FC236}">
              <a16:creationId xmlns:a16="http://schemas.microsoft.com/office/drawing/2014/main" id="{D668CE44-33B9-4F33-B9FE-F70DEC864576}"/>
            </a:ext>
          </a:extLst>
        </xdr:cNvPr>
        <xdr:cNvSpPr/>
      </xdr:nvSpPr>
      <xdr:spPr>
        <a:xfrm>
          <a:off x="9588500" y="6790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138478</xdr:rowOff>
    </xdr:from>
    <xdr:to>
      <xdr:col>55</xdr:col>
      <xdr:colOff>0</xdr:colOff>
      <xdr:row>39</xdr:row>
      <xdr:rowOff>154608</xdr:rowOff>
    </xdr:to>
    <xdr:cxnSp macro="">
      <xdr:nvCxnSpPr>
        <xdr:cNvPr id="134" name="直線コネクタ 133">
          <a:extLst>
            <a:ext uri="{FF2B5EF4-FFF2-40B4-BE49-F238E27FC236}">
              <a16:creationId xmlns:a16="http://schemas.microsoft.com/office/drawing/2014/main" id="{508321C9-C6AF-48C7-9EDC-A29DE4655C55}"/>
            </a:ext>
          </a:extLst>
        </xdr:cNvPr>
        <xdr:cNvCxnSpPr/>
      </xdr:nvCxnSpPr>
      <xdr:spPr>
        <a:xfrm flipV="1">
          <a:off x="9639300" y="6825028"/>
          <a:ext cx="838200" cy="16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122570</xdr:rowOff>
    </xdr:from>
    <xdr:to>
      <xdr:col>46</xdr:col>
      <xdr:colOff>38100</xdr:colOff>
      <xdr:row>40</xdr:row>
      <xdr:rowOff>52720</xdr:rowOff>
    </xdr:to>
    <xdr:sp macro="" textlink="">
      <xdr:nvSpPr>
        <xdr:cNvPr id="135" name="楕円 134">
          <a:extLst>
            <a:ext uri="{FF2B5EF4-FFF2-40B4-BE49-F238E27FC236}">
              <a16:creationId xmlns:a16="http://schemas.microsoft.com/office/drawing/2014/main" id="{2ADC019E-A621-44DD-A413-201790EDF0FD}"/>
            </a:ext>
          </a:extLst>
        </xdr:cNvPr>
        <xdr:cNvSpPr/>
      </xdr:nvSpPr>
      <xdr:spPr>
        <a:xfrm>
          <a:off x="8699500" y="680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154608</xdr:rowOff>
    </xdr:from>
    <xdr:to>
      <xdr:col>50</xdr:col>
      <xdr:colOff>114300</xdr:colOff>
      <xdr:row>40</xdr:row>
      <xdr:rowOff>1920</xdr:rowOff>
    </xdr:to>
    <xdr:cxnSp macro="">
      <xdr:nvCxnSpPr>
        <xdr:cNvPr id="136" name="直線コネクタ 135">
          <a:extLst>
            <a:ext uri="{FF2B5EF4-FFF2-40B4-BE49-F238E27FC236}">
              <a16:creationId xmlns:a16="http://schemas.microsoft.com/office/drawing/2014/main" id="{35FE9115-9523-449A-B0EA-E6A13CC166CA}"/>
            </a:ext>
          </a:extLst>
        </xdr:cNvPr>
        <xdr:cNvCxnSpPr/>
      </xdr:nvCxnSpPr>
      <xdr:spPr>
        <a:xfrm flipV="1">
          <a:off x="8750300" y="6841158"/>
          <a:ext cx="889000" cy="18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137906</xdr:rowOff>
    </xdr:from>
    <xdr:to>
      <xdr:col>41</xdr:col>
      <xdr:colOff>101600</xdr:colOff>
      <xdr:row>40</xdr:row>
      <xdr:rowOff>68056</xdr:rowOff>
    </xdr:to>
    <xdr:sp macro="" textlink="">
      <xdr:nvSpPr>
        <xdr:cNvPr id="137" name="楕円 136">
          <a:extLst>
            <a:ext uri="{FF2B5EF4-FFF2-40B4-BE49-F238E27FC236}">
              <a16:creationId xmlns:a16="http://schemas.microsoft.com/office/drawing/2014/main" id="{514A8F88-63FC-4B82-ABE6-FB0E566DBA00}"/>
            </a:ext>
          </a:extLst>
        </xdr:cNvPr>
        <xdr:cNvSpPr/>
      </xdr:nvSpPr>
      <xdr:spPr>
        <a:xfrm>
          <a:off x="7810500" y="682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1920</xdr:rowOff>
    </xdr:from>
    <xdr:to>
      <xdr:col>45</xdr:col>
      <xdr:colOff>177800</xdr:colOff>
      <xdr:row>40</xdr:row>
      <xdr:rowOff>17256</xdr:rowOff>
    </xdr:to>
    <xdr:cxnSp macro="">
      <xdr:nvCxnSpPr>
        <xdr:cNvPr id="138" name="直線コネクタ 137">
          <a:extLst>
            <a:ext uri="{FF2B5EF4-FFF2-40B4-BE49-F238E27FC236}">
              <a16:creationId xmlns:a16="http://schemas.microsoft.com/office/drawing/2014/main" id="{F0523AA8-41E4-4511-B9EC-07D697B32732}"/>
            </a:ext>
          </a:extLst>
        </xdr:cNvPr>
        <xdr:cNvCxnSpPr/>
      </xdr:nvCxnSpPr>
      <xdr:spPr>
        <a:xfrm flipV="1">
          <a:off x="7861300" y="6859920"/>
          <a:ext cx="889000" cy="15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148444</xdr:rowOff>
    </xdr:from>
    <xdr:to>
      <xdr:col>36</xdr:col>
      <xdr:colOff>165100</xdr:colOff>
      <xdr:row>40</xdr:row>
      <xdr:rowOff>78594</xdr:rowOff>
    </xdr:to>
    <xdr:sp macro="" textlink="">
      <xdr:nvSpPr>
        <xdr:cNvPr id="139" name="楕円 138">
          <a:extLst>
            <a:ext uri="{FF2B5EF4-FFF2-40B4-BE49-F238E27FC236}">
              <a16:creationId xmlns:a16="http://schemas.microsoft.com/office/drawing/2014/main" id="{8F3A5822-A2A2-4E98-BE8D-22397302E423}"/>
            </a:ext>
          </a:extLst>
        </xdr:cNvPr>
        <xdr:cNvSpPr/>
      </xdr:nvSpPr>
      <xdr:spPr>
        <a:xfrm>
          <a:off x="6921500" y="6834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17256</xdr:rowOff>
    </xdr:from>
    <xdr:to>
      <xdr:col>41</xdr:col>
      <xdr:colOff>50800</xdr:colOff>
      <xdr:row>40</xdr:row>
      <xdr:rowOff>27794</xdr:rowOff>
    </xdr:to>
    <xdr:cxnSp macro="">
      <xdr:nvCxnSpPr>
        <xdr:cNvPr id="140" name="直線コネクタ 139">
          <a:extLst>
            <a:ext uri="{FF2B5EF4-FFF2-40B4-BE49-F238E27FC236}">
              <a16:creationId xmlns:a16="http://schemas.microsoft.com/office/drawing/2014/main" id="{9C421E25-41C9-46D4-8865-4F0C61F3C40F}"/>
            </a:ext>
          </a:extLst>
        </xdr:cNvPr>
        <xdr:cNvCxnSpPr/>
      </xdr:nvCxnSpPr>
      <xdr:spPr>
        <a:xfrm flipV="1">
          <a:off x="6972300" y="6875256"/>
          <a:ext cx="889000" cy="10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84664</xdr:rowOff>
    </xdr:from>
    <xdr:ext cx="534377" cy="259045"/>
    <xdr:sp macro="" textlink="">
      <xdr:nvSpPr>
        <xdr:cNvPr id="141" name="n_1aveValue【道路】&#10;一人当たり延長">
          <a:extLst>
            <a:ext uri="{FF2B5EF4-FFF2-40B4-BE49-F238E27FC236}">
              <a16:creationId xmlns:a16="http://schemas.microsoft.com/office/drawing/2014/main" id="{7F7F531E-C7FF-4134-9EC5-17ABF59415AC}"/>
            </a:ext>
          </a:extLst>
        </xdr:cNvPr>
        <xdr:cNvSpPr txBox="1"/>
      </xdr:nvSpPr>
      <xdr:spPr>
        <a:xfrm>
          <a:off x="9359411" y="7114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90260</xdr:rowOff>
    </xdr:from>
    <xdr:ext cx="534377" cy="259045"/>
    <xdr:sp macro="" textlink="">
      <xdr:nvSpPr>
        <xdr:cNvPr id="142" name="n_2aveValue【道路】&#10;一人当たり延長">
          <a:extLst>
            <a:ext uri="{FF2B5EF4-FFF2-40B4-BE49-F238E27FC236}">
              <a16:creationId xmlns:a16="http://schemas.microsoft.com/office/drawing/2014/main" id="{45C0B544-D73B-42C4-BAEA-F44DFACDC936}"/>
            </a:ext>
          </a:extLst>
        </xdr:cNvPr>
        <xdr:cNvSpPr txBox="1"/>
      </xdr:nvSpPr>
      <xdr:spPr>
        <a:xfrm>
          <a:off x="8483111" y="7119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85648</xdr:rowOff>
    </xdr:from>
    <xdr:ext cx="534377" cy="259045"/>
    <xdr:sp macro="" textlink="">
      <xdr:nvSpPr>
        <xdr:cNvPr id="143" name="n_3aveValue【道路】&#10;一人当たり延長">
          <a:extLst>
            <a:ext uri="{FF2B5EF4-FFF2-40B4-BE49-F238E27FC236}">
              <a16:creationId xmlns:a16="http://schemas.microsoft.com/office/drawing/2014/main" id="{5C4576E7-8F08-459A-9748-B1259A78592A}"/>
            </a:ext>
          </a:extLst>
        </xdr:cNvPr>
        <xdr:cNvSpPr txBox="1"/>
      </xdr:nvSpPr>
      <xdr:spPr>
        <a:xfrm>
          <a:off x="7594111" y="7115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84241</xdr:rowOff>
    </xdr:from>
    <xdr:ext cx="534377" cy="259045"/>
    <xdr:sp macro="" textlink="">
      <xdr:nvSpPr>
        <xdr:cNvPr id="144" name="n_4aveValue【道路】&#10;一人当たり延長">
          <a:extLst>
            <a:ext uri="{FF2B5EF4-FFF2-40B4-BE49-F238E27FC236}">
              <a16:creationId xmlns:a16="http://schemas.microsoft.com/office/drawing/2014/main" id="{2979E73F-C5D1-44B5-B49D-2BCC9C9FF4D0}"/>
            </a:ext>
          </a:extLst>
        </xdr:cNvPr>
        <xdr:cNvSpPr txBox="1"/>
      </xdr:nvSpPr>
      <xdr:spPr>
        <a:xfrm>
          <a:off x="6705111" y="7113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183094</xdr:colOff>
      <xdr:row>38</xdr:row>
      <xdr:rowOff>50485</xdr:rowOff>
    </xdr:from>
    <xdr:ext cx="599010" cy="259045"/>
    <xdr:sp macro="" textlink="">
      <xdr:nvSpPr>
        <xdr:cNvPr id="145" name="n_1mainValue【道路】&#10;一人当たり延長">
          <a:extLst>
            <a:ext uri="{FF2B5EF4-FFF2-40B4-BE49-F238E27FC236}">
              <a16:creationId xmlns:a16="http://schemas.microsoft.com/office/drawing/2014/main" id="{5F1C97D5-1332-44C1-9DC4-E484CE7EADE1}"/>
            </a:ext>
          </a:extLst>
        </xdr:cNvPr>
        <xdr:cNvSpPr txBox="1"/>
      </xdr:nvSpPr>
      <xdr:spPr>
        <a:xfrm>
          <a:off x="9327094" y="6565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68794</xdr:colOff>
      <xdr:row>38</xdr:row>
      <xdr:rowOff>69247</xdr:rowOff>
    </xdr:from>
    <xdr:ext cx="599010" cy="259045"/>
    <xdr:sp macro="" textlink="">
      <xdr:nvSpPr>
        <xdr:cNvPr id="146" name="n_2mainValue【道路】&#10;一人当たり延長">
          <a:extLst>
            <a:ext uri="{FF2B5EF4-FFF2-40B4-BE49-F238E27FC236}">
              <a16:creationId xmlns:a16="http://schemas.microsoft.com/office/drawing/2014/main" id="{397741D0-EB66-4C79-B7D8-4E2261F70734}"/>
            </a:ext>
          </a:extLst>
        </xdr:cNvPr>
        <xdr:cNvSpPr txBox="1"/>
      </xdr:nvSpPr>
      <xdr:spPr>
        <a:xfrm>
          <a:off x="8450794" y="6584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132294</xdr:colOff>
      <xdr:row>38</xdr:row>
      <xdr:rowOff>84583</xdr:rowOff>
    </xdr:from>
    <xdr:ext cx="599010" cy="259045"/>
    <xdr:sp macro="" textlink="">
      <xdr:nvSpPr>
        <xdr:cNvPr id="147" name="n_3mainValue【道路】&#10;一人当たり延長">
          <a:extLst>
            <a:ext uri="{FF2B5EF4-FFF2-40B4-BE49-F238E27FC236}">
              <a16:creationId xmlns:a16="http://schemas.microsoft.com/office/drawing/2014/main" id="{1B417AD3-59E3-414E-9774-3FD0D8247A4B}"/>
            </a:ext>
          </a:extLst>
        </xdr:cNvPr>
        <xdr:cNvSpPr txBox="1"/>
      </xdr:nvSpPr>
      <xdr:spPr>
        <a:xfrm>
          <a:off x="7561794" y="6599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5294</xdr:colOff>
      <xdr:row>38</xdr:row>
      <xdr:rowOff>95121</xdr:rowOff>
    </xdr:from>
    <xdr:ext cx="599010" cy="259045"/>
    <xdr:sp macro="" textlink="">
      <xdr:nvSpPr>
        <xdr:cNvPr id="148" name="n_4mainValue【道路】&#10;一人当たり延長">
          <a:extLst>
            <a:ext uri="{FF2B5EF4-FFF2-40B4-BE49-F238E27FC236}">
              <a16:creationId xmlns:a16="http://schemas.microsoft.com/office/drawing/2014/main" id="{B0687365-48C5-4B3E-BA23-01157F5DEE5C}"/>
            </a:ext>
          </a:extLst>
        </xdr:cNvPr>
        <xdr:cNvSpPr txBox="1"/>
      </xdr:nvSpPr>
      <xdr:spPr>
        <a:xfrm>
          <a:off x="6672794" y="6610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F6583E16-6F8F-4530-8AF7-075289561574}"/>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11DF9420-D025-4053-9AEC-3A3D9DE08308}"/>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E1E3FA12-91A5-4E7B-BDE9-4DD7DA93789A}"/>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2A3DBA30-18FD-4327-9BA8-2534AB53250B}"/>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B1F0F97E-3A65-4CE0-B1D1-DBAACCDCC6CC}"/>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79DCDFCD-E18E-4FD9-BCA7-BBBA1F79C2BE}"/>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33071441-711F-4411-B150-D12AE1C9BCE6}"/>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FAEE3CE7-5494-4691-AD9B-5746151BF984}"/>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2421BAE7-353B-4E0E-BEA3-BBF48E7F968F}"/>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6D6D33C0-2A00-4803-ACC0-6442B4F83F9F}"/>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8A2676D6-F4A9-4442-8AA4-82BB2CBD00F8}"/>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79955732-612B-4CBF-87B5-17AA2530D252}"/>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A60F70B8-0FBC-4E68-9231-745A47049D87}"/>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2A10887C-C65C-42C5-8924-79A74413562C}"/>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CFF05FC0-0E61-4CC4-879E-185041137906}"/>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EF519D20-718E-495B-A15C-85C27E704898}"/>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DCAF9D47-6CB5-4854-A628-05C340CD0609}"/>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3EAD0D22-092B-4AA4-A97E-12021D269ABC}"/>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7622B85C-129A-4BF4-9AFB-C1D2E11EBE45}"/>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B807AB7A-165B-46B5-AD5D-60C702D157D1}"/>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ADA58728-031A-4EA9-B89D-1E9BD9207F54}"/>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D0F4FE37-02BF-4C96-8C84-BB9D994F8869}"/>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A60DF830-FBC8-47C7-8FDB-BC24C664AC74}"/>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6C4AF48B-AA60-4F76-A873-A884BD761A5A}"/>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a:extLst>
            <a:ext uri="{FF2B5EF4-FFF2-40B4-BE49-F238E27FC236}">
              <a16:creationId xmlns:a16="http://schemas.microsoft.com/office/drawing/2014/main" id="{AF947474-B196-40C4-9691-4BBD82E3102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133894</xdr:rowOff>
    </xdr:from>
    <xdr:to>
      <xdr:col>24</xdr:col>
      <xdr:colOff>62865</xdr:colOff>
      <xdr:row>64</xdr:row>
      <xdr:rowOff>55517</xdr:rowOff>
    </xdr:to>
    <xdr:cxnSp macro="">
      <xdr:nvCxnSpPr>
        <xdr:cNvPr id="174" name="直線コネクタ 173">
          <a:extLst>
            <a:ext uri="{FF2B5EF4-FFF2-40B4-BE49-F238E27FC236}">
              <a16:creationId xmlns:a16="http://schemas.microsoft.com/office/drawing/2014/main" id="{DEC26C44-AE7F-42C4-BD0F-557C93EDE9C9}"/>
            </a:ext>
          </a:extLst>
        </xdr:cNvPr>
        <xdr:cNvCxnSpPr/>
      </xdr:nvCxnSpPr>
      <xdr:spPr>
        <a:xfrm flipV="1">
          <a:off x="4634865" y="9563644"/>
          <a:ext cx="0" cy="146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59344</xdr:rowOff>
    </xdr:from>
    <xdr:ext cx="405111" cy="259045"/>
    <xdr:sp macro="" textlink="">
      <xdr:nvSpPr>
        <xdr:cNvPr id="175" name="【橋りょう・トンネル】&#10;有形固定資産減価償却率最小値テキスト">
          <a:extLst>
            <a:ext uri="{FF2B5EF4-FFF2-40B4-BE49-F238E27FC236}">
              <a16:creationId xmlns:a16="http://schemas.microsoft.com/office/drawing/2014/main" id="{A0821EDB-0582-424F-8EA3-0BE3CD19A2A3}"/>
            </a:ext>
          </a:extLst>
        </xdr:cNvPr>
        <xdr:cNvSpPr txBox="1"/>
      </xdr:nvSpPr>
      <xdr:spPr>
        <a:xfrm>
          <a:off x="4673600" y="11032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55517</xdr:rowOff>
    </xdr:from>
    <xdr:to>
      <xdr:col>24</xdr:col>
      <xdr:colOff>152400</xdr:colOff>
      <xdr:row>64</xdr:row>
      <xdr:rowOff>55517</xdr:rowOff>
    </xdr:to>
    <xdr:cxnSp macro="">
      <xdr:nvCxnSpPr>
        <xdr:cNvPr id="176" name="直線コネクタ 175">
          <a:extLst>
            <a:ext uri="{FF2B5EF4-FFF2-40B4-BE49-F238E27FC236}">
              <a16:creationId xmlns:a16="http://schemas.microsoft.com/office/drawing/2014/main" id="{7EB43FE5-997D-42C5-9238-7DFE6A096C90}"/>
            </a:ext>
          </a:extLst>
        </xdr:cNvPr>
        <xdr:cNvCxnSpPr/>
      </xdr:nvCxnSpPr>
      <xdr:spPr>
        <a:xfrm>
          <a:off x="4546600" y="11028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80571</xdr:rowOff>
    </xdr:from>
    <xdr:ext cx="340478" cy="259045"/>
    <xdr:sp macro="" textlink="">
      <xdr:nvSpPr>
        <xdr:cNvPr id="177" name="【橋りょう・トンネル】&#10;有形固定資産減価償却率最大値テキスト">
          <a:extLst>
            <a:ext uri="{FF2B5EF4-FFF2-40B4-BE49-F238E27FC236}">
              <a16:creationId xmlns:a16="http://schemas.microsoft.com/office/drawing/2014/main" id="{75B7EDF4-830D-4C09-938A-FBD985F3AE13}"/>
            </a:ext>
          </a:extLst>
        </xdr:cNvPr>
        <xdr:cNvSpPr txBox="1"/>
      </xdr:nvSpPr>
      <xdr:spPr>
        <a:xfrm>
          <a:off x="4673600" y="933887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133894</xdr:rowOff>
    </xdr:from>
    <xdr:to>
      <xdr:col>24</xdr:col>
      <xdr:colOff>152400</xdr:colOff>
      <xdr:row>55</xdr:row>
      <xdr:rowOff>133894</xdr:rowOff>
    </xdr:to>
    <xdr:cxnSp macro="">
      <xdr:nvCxnSpPr>
        <xdr:cNvPr id="178" name="直線コネクタ 177">
          <a:extLst>
            <a:ext uri="{FF2B5EF4-FFF2-40B4-BE49-F238E27FC236}">
              <a16:creationId xmlns:a16="http://schemas.microsoft.com/office/drawing/2014/main" id="{B3986B0A-1D2F-4F7C-8FE2-EE8B2EBA9E2B}"/>
            </a:ext>
          </a:extLst>
        </xdr:cNvPr>
        <xdr:cNvCxnSpPr/>
      </xdr:nvCxnSpPr>
      <xdr:spPr>
        <a:xfrm>
          <a:off x="4546600" y="956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145160</xdr:rowOff>
    </xdr:from>
    <xdr:ext cx="405111" cy="259045"/>
    <xdr:sp macro="" textlink="">
      <xdr:nvSpPr>
        <xdr:cNvPr id="179" name="【橋りょう・トンネル】&#10;有形固定資産減価償却率平均値テキスト">
          <a:extLst>
            <a:ext uri="{FF2B5EF4-FFF2-40B4-BE49-F238E27FC236}">
              <a16:creationId xmlns:a16="http://schemas.microsoft.com/office/drawing/2014/main" id="{A795D724-E8ED-4A34-A8DD-50E0411C1C6E}"/>
            </a:ext>
          </a:extLst>
        </xdr:cNvPr>
        <xdr:cNvSpPr txBox="1"/>
      </xdr:nvSpPr>
      <xdr:spPr>
        <a:xfrm>
          <a:off x="4673600" y="102607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122283</xdr:rowOff>
    </xdr:from>
    <xdr:to>
      <xdr:col>24</xdr:col>
      <xdr:colOff>114300</xdr:colOff>
      <xdr:row>61</xdr:row>
      <xdr:rowOff>52433</xdr:rowOff>
    </xdr:to>
    <xdr:sp macro="" textlink="">
      <xdr:nvSpPr>
        <xdr:cNvPr id="180" name="フローチャート: 判断 179">
          <a:extLst>
            <a:ext uri="{FF2B5EF4-FFF2-40B4-BE49-F238E27FC236}">
              <a16:creationId xmlns:a16="http://schemas.microsoft.com/office/drawing/2014/main" id="{DAF1C1E8-897E-4080-A899-CBD517B7E700}"/>
            </a:ext>
          </a:extLst>
        </xdr:cNvPr>
        <xdr:cNvSpPr/>
      </xdr:nvSpPr>
      <xdr:spPr>
        <a:xfrm>
          <a:off x="4584700" y="1040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112485</xdr:rowOff>
    </xdr:from>
    <xdr:to>
      <xdr:col>20</xdr:col>
      <xdr:colOff>38100</xdr:colOff>
      <xdr:row>61</xdr:row>
      <xdr:rowOff>42635</xdr:rowOff>
    </xdr:to>
    <xdr:sp macro="" textlink="">
      <xdr:nvSpPr>
        <xdr:cNvPr id="181" name="フローチャート: 判断 180">
          <a:extLst>
            <a:ext uri="{FF2B5EF4-FFF2-40B4-BE49-F238E27FC236}">
              <a16:creationId xmlns:a16="http://schemas.microsoft.com/office/drawing/2014/main" id="{F92E7DED-8568-4E2F-8B25-A157C36195AA}"/>
            </a:ext>
          </a:extLst>
        </xdr:cNvPr>
        <xdr:cNvSpPr/>
      </xdr:nvSpPr>
      <xdr:spPr>
        <a:xfrm>
          <a:off x="37465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132080</xdr:rowOff>
    </xdr:from>
    <xdr:to>
      <xdr:col>15</xdr:col>
      <xdr:colOff>101600</xdr:colOff>
      <xdr:row>61</xdr:row>
      <xdr:rowOff>62230</xdr:rowOff>
    </xdr:to>
    <xdr:sp macro="" textlink="">
      <xdr:nvSpPr>
        <xdr:cNvPr id="182" name="フローチャート: 判断 181">
          <a:extLst>
            <a:ext uri="{FF2B5EF4-FFF2-40B4-BE49-F238E27FC236}">
              <a16:creationId xmlns:a16="http://schemas.microsoft.com/office/drawing/2014/main" id="{3DD37CDD-667D-4F05-B8CF-130554A673AD}"/>
            </a:ext>
          </a:extLst>
        </xdr:cNvPr>
        <xdr:cNvSpPr/>
      </xdr:nvSpPr>
      <xdr:spPr>
        <a:xfrm>
          <a:off x="2857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109220</xdr:rowOff>
    </xdr:from>
    <xdr:to>
      <xdr:col>10</xdr:col>
      <xdr:colOff>165100</xdr:colOff>
      <xdr:row>61</xdr:row>
      <xdr:rowOff>39370</xdr:rowOff>
    </xdr:to>
    <xdr:sp macro="" textlink="">
      <xdr:nvSpPr>
        <xdr:cNvPr id="183" name="フローチャート: 判断 182">
          <a:extLst>
            <a:ext uri="{FF2B5EF4-FFF2-40B4-BE49-F238E27FC236}">
              <a16:creationId xmlns:a16="http://schemas.microsoft.com/office/drawing/2014/main" id="{A3DD743A-5E01-4904-891A-3DD3C5462EC0}"/>
            </a:ext>
          </a:extLst>
        </xdr:cNvPr>
        <xdr:cNvSpPr/>
      </xdr:nvSpPr>
      <xdr:spPr>
        <a:xfrm>
          <a:off x="1968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91259</xdr:rowOff>
    </xdr:from>
    <xdr:to>
      <xdr:col>6</xdr:col>
      <xdr:colOff>38100</xdr:colOff>
      <xdr:row>61</xdr:row>
      <xdr:rowOff>21409</xdr:rowOff>
    </xdr:to>
    <xdr:sp macro="" textlink="">
      <xdr:nvSpPr>
        <xdr:cNvPr id="184" name="フローチャート: 判断 183">
          <a:extLst>
            <a:ext uri="{FF2B5EF4-FFF2-40B4-BE49-F238E27FC236}">
              <a16:creationId xmlns:a16="http://schemas.microsoft.com/office/drawing/2014/main" id="{209104BE-9B76-4317-8A81-29812B962AF6}"/>
            </a:ext>
          </a:extLst>
        </xdr:cNvPr>
        <xdr:cNvSpPr/>
      </xdr:nvSpPr>
      <xdr:spPr>
        <a:xfrm>
          <a:off x="1079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829B1EEC-9A24-42BB-9D66-FE566539879B}"/>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5926505A-8107-4D20-98A7-2763FFA34023}"/>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2FC76B47-1B00-4569-B271-97C97CCCCA16}"/>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806FF9-85A6-4B5C-B434-65AE147B3E4B}"/>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289CD2CB-C362-4ED9-8C78-3647E94DAA19}"/>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171269</xdr:rowOff>
    </xdr:from>
    <xdr:to>
      <xdr:col>24</xdr:col>
      <xdr:colOff>114300</xdr:colOff>
      <xdr:row>62</xdr:row>
      <xdr:rowOff>101419</xdr:rowOff>
    </xdr:to>
    <xdr:sp macro="" textlink="">
      <xdr:nvSpPr>
        <xdr:cNvPr id="190" name="楕円 189">
          <a:extLst>
            <a:ext uri="{FF2B5EF4-FFF2-40B4-BE49-F238E27FC236}">
              <a16:creationId xmlns:a16="http://schemas.microsoft.com/office/drawing/2014/main" id="{F4212924-9B5D-4C2C-97E4-6F2DBAC29321}"/>
            </a:ext>
          </a:extLst>
        </xdr:cNvPr>
        <xdr:cNvSpPr/>
      </xdr:nvSpPr>
      <xdr:spPr>
        <a:xfrm>
          <a:off x="4584700" y="1062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149696</xdr:rowOff>
    </xdr:from>
    <xdr:ext cx="405111" cy="259045"/>
    <xdr:sp macro="" textlink="">
      <xdr:nvSpPr>
        <xdr:cNvPr id="191" name="【橋りょう・トンネル】&#10;有形固定資産減価償却率該当値テキスト">
          <a:extLst>
            <a:ext uri="{FF2B5EF4-FFF2-40B4-BE49-F238E27FC236}">
              <a16:creationId xmlns:a16="http://schemas.microsoft.com/office/drawing/2014/main" id="{618C2333-A645-416E-9B65-E84E657714A5}"/>
            </a:ext>
          </a:extLst>
        </xdr:cNvPr>
        <xdr:cNvSpPr txBox="1"/>
      </xdr:nvSpPr>
      <xdr:spPr>
        <a:xfrm>
          <a:off x="4673600" y="106081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148409</xdr:rowOff>
    </xdr:from>
    <xdr:to>
      <xdr:col>20</xdr:col>
      <xdr:colOff>38100</xdr:colOff>
      <xdr:row>62</xdr:row>
      <xdr:rowOff>78559</xdr:rowOff>
    </xdr:to>
    <xdr:sp macro="" textlink="">
      <xdr:nvSpPr>
        <xdr:cNvPr id="192" name="楕円 191">
          <a:extLst>
            <a:ext uri="{FF2B5EF4-FFF2-40B4-BE49-F238E27FC236}">
              <a16:creationId xmlns:a16="http://schemas.microsoft.com/office/drawing/2014/main" id="{91BBE298-0E63-4424-B369-2FB47E39282E}"/>
            </a:ext>
          </a:extLst>
        </xdr:cNvPr>
        <xdr:cNvSpPr/>
      </xdr:nvSpPr>
      <xdr:spPr>
        <a:xfrm>
          <a:off x="3746500" y="10606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27759</xdr:rowOff>
    </xdr:from>
    <xdr:to>
      <xdr:col>24</xdr:col>
      <xdr:colOff>63500</xdr:colOff>
      <xdr:row>62</xdr:row>
      <xdr:rowOff>50619</xdr:rowOff>
    </xdr:to>
    <xdr:cxnSp macro="">
      <xdr:nvCxnSpPr>
        <xdr:cNvPr id="193" name="直線コネクタ 192">
          <a:extLst>
            <a:ext uri="{FF2B5EF4-FFF2-40B4-BE49-F238E27FC236}">
              <a16:creationId xmlns:a16="http://schemas.microsoft.com/office/drawing/2014/main" id="{2565C0ED-AD5B-477F-BE8C-7BFFD12B37B0}"/>
            </a:ext>
          </a:extLst>
        </xdr:cNvPr>
        <xdr:cNvCxnSpPr/>
      </xdr:nvCxnSpPr>
      <xdr:spPr>
        <a:xfrm>
          <a:off x="3797300" y="10657659"/>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122283</xdr:rowOff>
    </xdr:from>
    <xdr:to>
      <xdr:col>15</xdr:col>
      <xdr:colOff>101600</xdr:colOff>
      <xdr:row>62</xdr:row>
      <xdr:rowOff>52433</xdr:rowOff>
    </xdr:to>
    <xdr:sp macro="" textlink="">
      <xdr:nvSpPr>
        <xdr:cNvPr id="194" name="楕円 193">
          <a:extLst>
            <a:ext uri="{FF2B5EF4-FFF2-40B4-BE49-F238E27FC236}">
              <a16:creationId xmlns:a16="http://schemas.microsoft.com/office/drawing/2014/main" id="{3CF0411B-6D19-4C59-ACA3-DEE404762BA9}"/>
            </a:ext>
          </a:extLst>
        </xdr:cNvPr>
        <xdr:cNvSpPr/>
      </xdr:nvSpPr>
      <xdr:spPr>
        <a:xfrm>
          <a:off x="2857500" y="1058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1633</xdr:rowOff>
    </xdr:from>
    <xdr:to>
      <xdr:col>19</xdr:col>
      <xdr:colOff>177800</xdr:colOff>
      <xdr:row>62</xdr:row>
      <xdr:rowOff>27759</xdr:rowOff>
    </xdr:to>
    <xdr:cxnSp macro="">
      <xdr:nvCxnSpPr>
        <xdr:cNvPr id="195" name="直線コネクタ 194">
          <a:extLst>
            <a:ext uri="{FF2B5EF4-FFF2-40B4-BE49-F238E27FC236}">
              <a16:creationId xmlns:a16="http://schemas.microsoft.com/office/drawing/2014/main" id="{83D06BC8-0450-44D0-B675-A3C5727CF5DA}"/>
            </a:ext>
          </a:extLst>
        </xdr:cNvPr>
        <xdr:cNvCxnSpPr/>
      </xdr:nvCxnSpPr>
      <xdr:spPr>
        <a:xfrm>
          <a:off x="2908300" y="10631533"/>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94524</xdr:rowOff>
    </xdr:from>
    <xdr:to>
      <xdr:col>10</xdr:col>
      <xdr:colOff>165100</xdr:colOff>
      <xdr:row>62</xdr:row>
      <xdr:rowOff>24674</xdr:rowOff>
    </xdr:to>
    <xdr:sp macro="" textlink="">
      <xdr:nvSpPr>
        <xdr:cNvPr id="196" name="楕円 195">
          <a:extLst>
            <a:ext uri="{FF2B5EF4-FFF2-40B4-BE49-F238E27FC236}">
              <a16:creationId xmlns:a16="http://schemas.microsoft.com/office/drawing/2014/main" id="{EC153F4B-1477-4B14-BF3D-254420B1AA5D}"/>
            </a:ext>
          </a:extLst>
        </xdr:cNvPr>
        <xdr:cNvSpPr/>
      </xdr:nvSpPr>
      <xdr:spPr>
        <a:xfrm>
          <a:off x="1968500" y="1055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145324</xdr:rowOff>
    </xdr:from>
    <xdr:to>
      <xdr:col>15</xdr:col>
      <xdr:colOff>50800</xdr:colOff>
      <xdr:row>62</xdr:row>
      <xdr:rowOff>1633</xdr:rowOff>
    </xdr:to>
    <xdr:cxnSp macro="">
      <xdr:nvCxnSpPr>
        <xdr:cNvPr id="197" name="直線コネクタ 196">
          <a:extLst>
            <a:ext uri="{FF2B5EF4-FFF2-40B4-BE49-F238E27FC236}">
              <a16:creationId xmlns:a16="http://schemas.microsoft.com/office/drawing/2014/main" id="{4FEAA769-0DC2-44A7-B3C0-ED3EE8D2CAD7}"/>
            </a:ext>
          </a:extLst>
        </xdr:cNvPr>
        <xdr:cNvCxnSpPr/>
      </xdr:nvCxnSpPr>
      <xdr:spPr>
        <a:xfrm>
          <a:off x="2019300" y="10603774"/>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68399</xdr:rowOff>
    </xdr:from>
    <xdr:to>
      <xdr:col>6</xdr:col>
      <xdr:colOff>38100</xdr:colOff>
      <xdr:row>61</xdr:row>
      <xdr:rowOff>169999</xdr:rowOff>
    </xdr:to>
    <xdr:sp macro="" textlink="">
      <xdr:nvSpPr>
        <xdr:cNvPr id="198" name="楕円 197">
          <a:extLst>
            <a:ext uri="{FF2B5EF4-FFF2-40B4-BE49-F238E27FC236}">
              <a16:creationId xmlns:a16="http://schemas.microsoft.com/office/drawing/2014/main" id="{38BFC0A9-3A5B-4904-A4C8-49592CC26171}"/>
            </a:ext>
          </a:extLst>
        </xdr:cNvPr>
        <xdr:cNvSpPr/>
      </xdr:nvSpPr>
      <xdr:spPr>
        <a:xfrm>
          <a:off x="1079500" y="1052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119199</xdr:rowOff>
    </xdr:from>
    <xdr:to>
      <xdr:col>10</xdr:col>
      <xdr:colOff>114300</xdr:colOff>
      <xdr:row>61</xdr:row>
      <xdr:rowOff>145324</xdr:rowOff>
    </xdr:to>
    <xdr:cxnSp macro="">
      <xdr:nvCxnSpPr>
        <xdr:cNvPr id="199" name="直線コネクタ 198">
          <a:extLst>
            <a:ext uri="{FF2B5EF4-FFF2-40B4-BE49-F238E27FC236}">
              <a16:creationId xmlns:a16="http://schemas.microsoft.com/office/drawing/2014/main" id="{8F17B54C-DBD9-4775-8357-F48FCD14ADB6}"/>
            </a:ext>
          </a:extLst>
        </xdr:cNvPr>
        <xdr:cNvCxnSpPr/>
      </xdr:nvCxnSpPr>
      <xdr:spPr>
        <a:xfrm>
          <a:off x="1130300" y="10577649"/>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59162</xdr:rowOff>
    </xdr:from>
    <xdr:ext cx="405111" cy="259045"/>
    <xdr:sp macro="" textlink="">
      <xdr:nvSpPr>
        <xdr:cNvPr id="200" name="n_1aveValue【橋りょう・トンネル】&#10;有形固定資産減価償却率">
          <a:extLst>
            <a:ext uri="{FF2B5EF4-FFF2-40B4-BE49-F238E27FC236}">
              <a16:creationId xmlns:a16="http://schemas.microsoft.com/office/drawing/2014/main" id="{E46B077B-78A9-4881-B411-4C666DDCD72F}"/>
            </a:ext>
          </a:extLst>
        </xdr:cNvPr>
        <xdr:cNvSpPr txBox="1"/>
      </xdr:nvSpPr>
      <xdr:spPr>
        <a:xfrm>
          <a:off x="3582044" y="10174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78757</xdr:rowOff>
    </xdr:from>
    <xdr:ext cx="405111" cy="259045"/>
    <xdr:sp macro="" textlink="">
      <xdr:nvSpPr>
        <xdr:cNvPr id="201" name="n_2aveValue【橋りょう・トンネル】&#10;有形固定資産減価償却率">
          <a:extLst>
            <a:ext uri="{FF2B5EF4-FFF2-40B4-BE49-F238E27FC236}">
              <a16:creationId xmlns:a16="http://schemas.microsoft.com/office/drawing/2014/main" id="{0AF41FDC-FE8C-4630-B252-181E0CE545A8}"/>
            </a:ext>
          </a:extLst>
        </xdr:cNvPr>
        <xdr:cNvSpPr txBox="1"/>
      </xdr:nvSpPr>
      <xdr:spPr>
        <a:xfrm>
          <a:off x="2705744" y="1019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55897</xdr:rowOff>
    </xdr:from>
    <xdr:ext cx="405111" cy="259045"/>
    <xdr:sp macro="" textlink="">
      <xdr:nvSpPr>
        <xdr:cNvPr id="202" name="n_3aveValue【橋りょう・トンネル】&#10;有形固定資産減価償却率">
          <a:extLst>
            <a:ext uri="{FF2B5EF4-FFF2-40B4-BE49-F238E27FC236}">
              <a16:creationId xmlns:a16="http://schemas.microsoft.com/office/drawing/2014/main" id="{F0A0AF90-19A8-4B53-86D1-D7C967AE4C45}"/>
            </a:ext>
          </a:extLst>
        </xdr:cNvPr>
        <xdr:cNvSpPr txBox="1"/>
      </xdr:nvSpPr>
      <xdr:spPr>
        <a:xfrm>
          <a:off x="1816744" y="1017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37936</xdr:rowOff>
    </xdr:from>
    <xdr:ext cx="405111" cy="259045"/>
    <xdr:sp macro="" textlink="">
      <xdr:nvSpPr>
        <xdr:cNvPr id="203" name="n_4aveValue【橋りょう・トンネル】&#10;有形固定資産減価償却率">
          <a:extLst>
            <a:ext uri="{FF2B5EF4-FFF2-40B4-BE49-F238E27FC236}">
              <a16:creationId xmlns:a16="http://schemas.microsoft.com/office/drawing/2014/main" id="{5BD6FA26-F62E-4E58-9C20-6E365EFB051F}"/>
            </a:ext>
          </a:extLst>
        </xdr:cNvPr>
        <xdr:cNvSpPr txBox="1"/>
      </xdr:nvSpPr>
      <xdr:spPr>
        <a:xfrm>
          <a:off x="927744" y="10153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69686</xdr:rowOff>
    </xdr:from>
    <xdr:ext cx="405111" cy="259045"/>
    <xdr:sp macro="" textlink="">
      <xdr:nvSpPr>
        <xdr:cNvPr id="204" name="n_1mainValue【橋りょう・トンネル】&#10;有形固定資産減価償却率">
          <a:extLst>
            <a:ext uri="{FF2B5EF4-FFF2-40B4-BE49-F238E27FC236}">
              <a16:creationId xmlns:a16="http://schemas.microsoft.com/office/drawing/2014/main" id="{3AC46596-CFED-40C0-8E5E-87505F880264}"/>
            </a:ext>
          </a:extLst>
        </xdr:cNvPr>
        <xdr:cNvSpPr txBox="1"/>
      </xdr:nvSpPr>
      <xdr:spPr>
        <a:xfrm>
          <a:off x="3582044" y="106995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43560</xdr:rowOff>
    </xdr:from>
    <xdr:ext cx="405111" cy="259045"/>
    <xdr:sp macro="" textlink="">
      <xdr:nvSpPr>
        <xdr:cNvPr id="205" name="n_2mainValue【橋りょう・トンネル】&#10;有形固定資産減価償却率">
          <a:extLst>
            <a:ext uri="{FF2B5EF4-FFF2-40B4-BE49-F238E27FC236}">
              <a16:creationId xmlns:a16="http://schemas.microsoft.com/office/drawing/2014/main" id="{EBBDE794-0FE3-4149-885B-39EDA95DFF99}"/>
            </a:ext>
          </a:extLst>
        </xdr:cNvPr>
        <xdr:cNvSpPr txBox="1"/>
      </xdr:nvSpPr>
      <xdr:spPr>
        <a:xfrm>
          <a:off x="2705744" y="106734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15801</xdr:rowOff>
    </xdr:from>
    <xdr:ext cx="405111" cy="259045"/>
    <xdr:sp macro="" textlink="">
      <xdr:nvSpPr>
        <xdr:cNvPr id="206" name="n_3mainValue【橋りょう・トンネル】&#10;有形固定資産減価償却率">
          <a:extLst>
            <a:ext uri="{FF2B5EF4-FFF2-40B4-BE49-F238E27FC236}">
              <a16:creationId xmlns:a16="http://schemas.microsoft.com/office/drawing/2014/main" id="{5FE9E30A-CDC0-4457-8D76-BCAEBD730E00}"/>
            </a:ext>
          </a:extLst>
        </xdr:cNvPr>
        <xdr:cNvSpPr txBox="1"/>
      </xdr:nvSpPr>
      <xdr:spPr>
        <a:xfrm>
          <a:off x="1816744" y="10645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161126</xdr:rowOff>
    </xdr:from>
    <xdr:ext cx="405111" cy="259045"/>
    <xdr:sp macro="" textlink="">
      <xdr:nvSpPr>
        <xdr:cNvPr id="207" name="n_4mainValue【橋りょう・トンネル】&#10;有形固定資産減価償却率">
          <a:extLst>
            <a:ext uri="{FF2B5EF4-FFF2-40B4-BE49-F238E27FC236}">
              <a16:creationId xmlns:a16="http://schemas.microsoft.com/office/drawing/2014/main" id="{BDD0BAB1-78B1-44DB-B5E1-84AD17263791}"/>
            </a:ext>
          </a:extLst>
        </xdr:cNvPr>
        <xdr:cNvSpPr txBox="1"/>
      </xdr:nvSpPr>
      <xdr:spPr>
        <a:xfrm>
          <a:off x="927744" y="10619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1473B2BE-079C-47FE-81FE-D03C8E9FA2E6}"/>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5857BEC1-B0F3-4D17-8C92-B34F59D7091F}"/>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64F8D534-FE3E-45E8-9B46-DF495CAAE988}"/>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A2CCD296-ACDB-457D-A33F-DA325601263B}"/>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012C8865-1860-4CEE-86C5-67005E3FE90A}"/>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01735952-490E-4DAE-8749-95451A93FA23}"/>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7016A460-6F35-43B9-97D3-98F0C3B878AB}"/>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114A3DCE-3439-4DF4-83D6-9319BBAA17CB}"/>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3AB879C3-E4A1-4395-AD66-CBEB7314C3C2}"/>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2F7129E7-8C5B-4385-976A-B70B1AECBFFD}"/>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8" name="直線コネクタ 217">
          <a:extLst>
            <a:ext uri="{FF2B5EF4-FFF2-40B4-BE49-F238E27FC236}">
              <a16:creationId xmlns:a16="http://schemas.microsoft.com/office/drawing/2014/main" id="{B303F2FB-3B4D-4684-BD66-3CE40B285FD6}"/>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9" name="テキスト ボックス 218">
          <a:extLst>
            <a:ext uri="{FF2B5EF4-FFF2-40B4-BE49-F238E27FC236}">
              <a16:creationId xmlns:a16="http://schemas.microsoft.com/office/drawing/2014/main" id="{353D868F-E08F-430B-821E-22AA582CE813}"/>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20" name="直線コネクタ 219">
          <a:extLst>
            <a:ext uri="{FF2B5EF4-FFF2-40B4-BE49-F238E27FC236}">
              <a16:creationId xmlns:a16="http://schemas.microsoft.com/office/drawing/2014/main" id="{5ACCE625-2139-46FD-B3CF-6B20256F3A02}"/>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21" name="テキスト ボックス 220">
          <a:extLst>
            <a:ext uri="{FF2B5EF4-FFF2-40B4-BE49-F238E27FC236}">
              <a16:creationId xmlns:a16="http://schemas.microsoft.com/office/drawing/2014/main" id="{D8CCDCB3-5531-48B4-837C-7C99E9E92AFD}"/>
            </a:ext>
          </a:extLst>
        </xdr:cNvPr>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2" name="直線コネクタ 221">
          <a:extLst>
            <a:ext uri="{FF2B5EF4-FFF2-40B4-BE49-F238E27FC236}">
              <a16:creationId xmlns:a16="http://schemas.microsoft.com/office/drawing/2014/main" id="{E5576D85-0CF0-4FC6-82B1-F2E0C305F3C3}"/>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23" name="テキスト ボックス 222">
          <a:extLst>
            <a:ext uri="{FF2B5EF4-FFF2-40B4-BE49-F238E27FC236}">
              <a16:creationId xmlns:a16="http://schemas.microsoft.com/office/drawing/2014/main" id="{97640675-2AAF-42F3-9813-1F23C4417331}"/>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4" name="直線コネクタ 223">
          <a:extLst>
            <a:ext uri="{FF2B5EF4-FFF2-40B4-BE49-F238E27FC236}">
              <a16:creationId xmlns:a16="http://schemas.microsoft.com/office/drawing/2014/main" id="{4F5FB8A8-B35C-4AA4-9244-6F0EDCBB0D5C}"/>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5" name="テキスト ボックス 224">
          <a:extLst>
            <a:ext uri="{FF2B5EF4-FFF2-40B4-BE49-F238E27FC236}">
              <a16:creationId xmlns:a16="http://schemas.microsoft.com/office/drawing/2014/main" id="{ECB32CD1-1114-4516-B53A-C1DF1FA2C1C3}"/>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a:extLst>
            <a:ext uri="{FF2B5EF4-FFF2-40B4-BE49-F238E27FC236}">
              <a16:creationId xmlns:a16="http://schemas.microsoft.com/office/drawing/2014/main" id="{F49AECA0-7217-44E8-9FA8-590DA4ACF542}"/>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7" name="テキスト ボックス 226">
          <a:extLst>
            <a:ext uri="{FF2B5EF4-FFF2-40B4-BE49-F238E27FC236}">
              <a16:creationId xmlns:a16="http://schemas.microsoft.com/office/drawing/2014/main" id="{4A2DB591-E7CF-411C-8642-BCB0D2512C23}"/>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a:extLst>
            <a:ext uri="{FF2B5EF4-FFF2-40B4-BE49-F238E27FC236}">
              <a16:creationId xmlns:a16="http://schemas.microsoft.com/office/drawing/2014/main" id="{B7924C00-AC0C-424B-B0B5-3270F4472687}"/>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168571</xdr:rowOff>
    </xdr:from>
    <xdr:to>
      <xdr:col>54</xdr:col>
      <xdr:colOff>189865</xdr:colOff>
      <xdr:row>63</xdr:row>
      <xdr:rowOff>160072</xdr:rowOff>
    </xdr:to>
    <xdr:cxnSp macro="">
      <xdr:nvCxnSpPr>
        <xdr:cNvPr id="229" name="直線コネクタ 228">
          <a:extLst>
            <a:ext uri="{FF2B5EF4-FFF2-40B4-BE49-F238E27FC236}">
              <a16:creationId xmlns:a16="http://schemas.microsoft.com/office/drawing/2014/main" id="{3004C387-F160-4EAF-9A39-5FA7634BC0CA}"/>
            </a:ext>
          </a:extLst>
        </xdr:cNvPr>
        <xdr:cNvCxnSpPr/>
      </xdr:nvCxnSpPr>
      <xdr:spPr>
        <a:xfrm flipV="1">
          <a:off x="10476865" y="9598321"/>
          <a:ext cx="0" cy="13631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163899</xdr:rowOff>
    </xdr:from>
    <xdr:ext cx="534377" cy="259045"/>
    <xdr:sp macro="" textlink="">
      <xdr:nvSpPr>
        <xdr:cNvPr id="230" name="【橋りょう・トンネル】&#10;一人当たり有形固定資産（償却資産）額最小値テキスト">
          <a:extLst>
            <a:ext uri="{FF2B5EF4-FFF2-40B4-BE49-F238E27FC236}">
              <a16:creationId xmlns:a16="http://schemas.microsoft.com/office/drawing/2014/main" id="{A4B1B423-9A29-496B-955B-747E2A1A877B}"/>
            </a:ext>
          </a:extLst>
        </xdr:cNvPr>
        <xdr:cNvSpPr txBox="1"/>
      </xdr:nvSpPr>
      <xdr:spPr>
        <a:xfrm>
          <a:off x="10515600" y="10965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160072</xdr:rowOff>
    </xdr:from>
    <xdr:to>
      <xdr:col>55</xdr:col>
      <xdr:colOff>88900</xdr:colOff>
      <xdr:row>63</xdr:row>
      <xdr:rowOff>160072</xdr:rowOff>
    </xdr:to>
    <xdr:cxnSp macro="">
      <xdr:nvCxnSpPr>
        <xdr:cNvPr id="231" name="直線コネクタ 230">
          <a:extLst>
            <a:ext uri="{FF2B5EF4-FFF2-40B4-BE49-F238E27FC236}">
              <a16:creationId xmlns:a16="http://schemas.microsoft.com/office/drawing/2014/main" id="{06DC9258-2DEF-4906-952A-81BB13521243}"/>
            </a:ext>
          </a:extLst>
        </xdr:cNvPr>
        <xdr:cNvCxnSpPr/>
      </xdr:nvCxnSpPr>
      <xdr:spPr>
        <a:xfrm>
          <a:off x="10388600" y="10961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115248</xdr:rowOff>
    </xdr:from>
    <xdr:ext cx="690189" cy="259045"/>
    <xdr:sp macro="" textlink="">
      <xdr:nvSpPr>
        <xdr:cNvPr id="232" name="【橋りょう・トンネル】&#10;一人当たり有形固定資産（償却資産）額最大値テキスト">
          <a:extLst>
            <a:ext uri="{FF2B5EF4-FFF2-40B4-BE49-F238E27FC236}">
              <a16:creationId xmlns:a16="http://schemas.microsoft.com/office/drawing/2014/main" id="{552C23D1-90D4-4BCE-B876-7195D5FE286E}"/>
            </a:ext>
          </a:extLst>
        </xdr:cNvPr>
        <xdr:cNvSpPr txBox="1"/>
      </xdr:nvSpPr>
      <xdr:spPr>
        <a:xfrm>
          <a:off x="10515600" y="93735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6,012,595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168571</xdr:rowOff>
    </xdr:from>
    <xdr:to>
      <xdr:col>55</xdr:col>
      <xdr:colOff>88900</xdr:colOff>
      <xdr:row>55</xdr:row>
      <xdr:rowOff>168571</xdr:rowOff>
    </xdr:to>
    <xdr:cxnSp macro="">
      <xdr:nvCxnSpPr>
        <xdr:cNvPr id="233" name="直線コネクタ 232">
          <a:extLst>
            <a:ext uri="{FF2B5EF4-FFF2-40B4-BE49-F238E27FC236}">
              <a16:creationId xmlns:a16="http://schemas.microsoft.com/office/drawing/2014/main" id="{7AB0520D-B397-4BBE-AA5B-410546573291}"/>
            </a:ext>
          </a:extLst>
        </xdr:cNvPr>
        <xdr:cNvCxnSpPr/>
      </xdr:nvCxnSpPr>
      <xdr:spPr>
        <a:xfrm>
          <a:off x="10388600" y="9598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8775</xdr:rowOff>
    </xdr:from>
    <xdr:ext cx="690189" cy="259045"/>
    <xdr:sp macro="" textlink="">
      <xdr:nvSpPr>
        <xdr:cNvPr id="234" name="【橋りょう・トンネル】&#10;一人当たり有形固定資産（償却資産）額平均値テキスト">
          <a:extLst>
            <a:ext uri="{FF2B5EF4-FFF2-40B4-BE49-F238E27FC236}">
              <a16:creationId xmlns:a16="http://schemas.microsoft.com/office/drawing/2014/main" id="{F50A4E67-BD37-4A57-B18A-BA3A44683F09}"/>
            </a:ext>
          </a:extLst>
        </xdr:cNvPr>
        <xdr:cNvSpPr txBox="1"/>
      </xdr:nvSpPr>
      <xdr:spPr>
        <a:xfrm>
          <a:off x="10515600" y="10638675"/>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1,145,024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30348</xdr:rowOff>
    </xdr:from>
    <xdr:to>
      <xdr:col>55</xdr:col>
      <xdr:colOff>50800</xdr:colOff>
      <xdr:row>62</xdr:row>
      <xdr:rowOff>131948</xdr:rowOff>
    </xdr:to>
    <xdr:sp macro="" textlink="">
      <xdr:nvSpPr>
        <xdr:cNvPr id="235" name="フローチャート: 判断 234">
          <a:extLst>
            <a:ext uri="{FF2B5EF4-FFF2-40B4-BE49-F238E27FC236}">
              <a16:creationId xmlns:a16="http://schemas.microsoft.com/office/drawing/2014/main" id="{6B702CDC-CF63-4184-BF26-C0253564C254}"/>
            </a:ext>
          </a:extLst>
        </xdr:cNvPr>
        <xdr:cNvSpPr/>
      </xdr:nvSpPr>
      <xdr:spPr>
        <a:xfrm>
          <a:off x="10426700" y="1066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38271</xdr:rowOff>
    </xdr:from>
    <xdr:to>
      <xdr:col>50</xdr:col>
      <xdr:colOff>165100</xdr:colOff>
      <xdr:row>62</xdr:row>
      <xdr:rowOff>139871</xdr:rowOff>
    </xdr:to>
    <xdr:sp macro="" textlink="">
      <xdr:nvSpPr>
        <xdr:cNvPr id="236" name="フローチャート: 判断 235">
          <a:extLst>
            <a:ext uri="{FF2B5EF4-FFF2-40B4-BE49-F238E27FC236}">
              <a16:creationId xmlns:a16="http://schemas.microsoft.com/office/drawing/2014/main" id="{30957E3D-9617-4C17-9FAE-04370D1C8C3E}"/>
            </a:ext>
          </a:extLst>
        </xdr:cNvPr>
        <xdr:cNvSpPr/>
      </xdr:nvSpPr>
      <xdr:spPr>
        <a:xfrm>
          <a:off x="9588500" y="10668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5440</xdr:rowOff>
    </xdr:from>
    <xdr:to>
      <xdr:col>46</xdr:col>
      <xdr:colOff>38100</xdr:colOff>
      <xdr:row>62</xdr:row>
      <xdr:rowOff>107040</xdr:rowOff>
    </xdr:to>
    <xdr:sp macro="" textlink="">
      <xdr:nvSpPr>
        <xdr:cNvPr id="237" name="フローチャート: 判断 236">
          <a:extLst>
            <a:ext uri="{FF2B5EF4-FFF2-40B4-BE49-F238E27FC236}">
              <a16:creationId xmlns:a16="http://schemas.microsoft.com/office/drawing/2014/main" id="{0AD34ACE-74AF-42C5-9D7E-E2FDA7AC7DDD}"/>
            </a:ext>
          </a:extLst>
        </xdr:cNvPr>
        <xdr:cNvSpPr/>
      </xdr:nvSpPr>
      <xdr:spPr>
        <a:xfrm>
          <a:off x="8699500" y="10635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49046</xdr:rowOff>
    </xdr:from>
    <xdr:to>
      <xdr:col>41</xdr:col>
      <xdr:colOff>101600</xdr:colOff>
      <xdr:row>62</xdr:row>
      <xdr:rowOff>150646</xdr:rowOff>
    </xdr:to>
    <xdr:sp macro="" textlink="">
      <xdr:nvSpPr>
        <xdr:cNvPr id="238" name="フローチャート: 判断 237">
          <a:extLst>
            <a:ext uri="{FF2B5EF4-FFF2-40B4-BE49-F238E27FC236}">
              <a16:creationId xmlns:a16="http://schemas.microsoft.com/office/drawing/2014/main" id="{BFEEFFA4-7D36-4FD6-9774-E9ED1A5A2BC8}"/>
            </a:ext>
          </a:extLst>
        </xdr:cNvPr>
        <xdr:cNvSpPr/>
      </xdr:nvSpPr>
      <xdr:spPr>
        <a:xfrm>
          <a:off x="7810500" y="1067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59434</xdr:rowOff>
    </xdr:from>
    <xdr:to>
      <xdr:col>36</xdr:col>
      <xdr:colOff>165100</xdr:colOff>
      <xdr:row>62</xdr:row>
      <xdr:rowOff>161034</xdr:rowOff>
    </xdr:to>
    <xdr:sp macro="" textlink="">
      <xdr:nvSpPr>
        <xdr:cNvPr id="239" name="フローチャート: 判断 238">
          <a:extLst>
            <a:ext uri="{FF2B5EF4-FFF2-40B4-BE49-F238E27FC236}">
              <a16:creationId xmlns:a16="http://schemas.microsoft.com/office/drawing/2014/main" id="{EBCFBD46-670E-4CC3-B15D-AF06B762729C}"/>
            </a:ext>
          </a:extLst>
        </xdr:cNvPr>
        <xdr:cNvSpPr/>
      </xdr:nvSpPr>
      <xdr:spPr>
        <a:xfrm>
          <a:off x="6921500" y="1068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D8E210BB-0F20-4A2C-AF46-EBE282BEB71D}"/>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D947A438-0320-4928-8363-AABD62354C68}"/>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5AA14B33-F7B7-4A28-9EFF-B5C363378D94}"/>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A8718C83-70A6-43A2-99CA-C6D3A41FDE38}"/>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1232527C-D14C-4B33-ACB7-922590C43954}"/>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152575</xdr:rowOff>
    </xdr:from>
    <xdr:to>
      <xdr:col>55</xdr:col>
      <xdr:colOff>50800</xdr:colOff>
      <xdr:row>59</xdr:row>
      <xdr:rowOff>82725</xdr:rowOff>
    </xdr:to>
    <xdr:sp macro="" textlink="">
      <xdr:nvSpPr>
        <xdr:cNvPr id="245" name="楕円 244">
          <a:extLst>
            <a:ext uri="{FF2B5EF4-FFF2-40B4-BE49-F238E27FC236}">
              <a16:creationId xmlns:a16="http://schemas.microsoft.com/office/drawing/2014/main" id="{E45DC71F-AAA9-45D3-9ABC-6BDAD91D8791}"/>
            </a:ext>
          </a:extLst>
        </xdr:cNvPr>
        <xdr:cNvSpPr/>
      </xdr:nvSpPr>
      <xdr:spPr>
        <a:xfrm>
          <a:off x="10426700" y="1009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4002</xdr:rowOff>
    </xdr:from>
    <xdr:ext cx="690189" cy="259045"/>
    <xdr:sp macro="" textlink="">
      <xdr:nvSpPr>
        <xdr:cNvPr id="246" name="【橋りょう・トンネル】&#10;一人当たり有形固定資産（償却資産）額該当値テキスト">
          <a:extLst>
            <a:ext uri="{FF2B5EF4-FFF2-40B4-BE49-F238E27FC236}">
              <a16:creationId xmlns:a16="http://schemas.microsoft.com/office/drawing/2014/main" id="{44AC9393-55E3-48AC-A6EB-EAADF42F05D4}"/>
            </a:ext>
          </a:extLst>
        </xdr:cNvPr>
        <xdr:cNvSpPr txBox="1"/>
      </xdr:nvSpPr>
      <xdr:spPr>
        <a:xfrm>
          <a:off x="10515600" y="994810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3,610,346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16022</xdr:rowOff>
    </xdr:from>
    <xdr:to>
      <xdr:col>50</xdr:col>
      <xdr:colOff>165100</xdr:colOff>
      <xdr:row>59</xdr:row>
      <xdr:rowOff>117622</xdr:rowOff>
    </xdr:to>
    <xdr:sp macro="" textlink="">
      <xdr:nvSpPr>
        <xdr:cNvPr id="247" name="楕円 246">
          <a:extLst>
            <a:ext uri="{FF2B5EF4-FFF2-40B4-BE49-F238E27FC236}">
              <a16:creationId xmlns:a16="http://schemas.microsoft.com/office/drawing/2014/main" id="{9FBE4044-808A-4D34-9BD6-F78934F5C67F}"/>
            </a:ext>
          </a:extLst>
        </xdr:cNvPr>
        <xdr:cNvSpPr/>
      </xdr:nvSpPr>
      <xdr:spPr>
        <a:xfrm>
          <a:off x="9588500" y="1013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31925</xdr:rowOff>
    </xdr:from>
    <xdr:to>
      <xdr:col>55</xdr:col>
      <xdr:colOff>0</xdr:colOff>
      <xdr:row>59</xdr:row>
      <xdr:rowOff>66822</xdr:rowOff>
    </xdr:to>
    <xdr:cxnSp macro="">
      <xdr:nvCxnSpPr>
        <xdr:cNvPr id="248" name="直線コネクタ 247">
          <a:extLst>
            <a:ext uri="{FF2B5EF4-FFF2-40B4-BE49-F238E27FC236}">
              <a16:creationId xmlns:a16="http://schemas.microsoft.com/office/drawing/2014/main" id="{6370FF57-E785-413E-BC0B-75773971C5F8}"/>
            </a:ext>
          </a:extLst>
        </xdr:cNvPr>
        <xdr:cNvCxnSpPr/>
      </xdr:nvCxnSpPr>
      <xdr:spPr>
        <a:xfrm flipV="1">
          <a:off x="9639300" y="10147475"/>
          <a:ext cx="838200" cy="34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49502</xdr:rowOff>
    </xdr:from>
    <xdr:to>
      <xdr:col>46</xdr:col>
      <xdr:colOff>38100</xdr:colOff>
      <xdr:row>59</xdr:row>
      <xdr:rowOff>151102</xdr:rowOff>
    </xdr:to>
    <xdr:sp macro="" textlink="">
      <xdr:nvSpPr>
        <xdr:cNvPr id="249" name="楕円 248">
          <a:extLst>
            <a:ext uri="{FF2B5EF4-FFF2-40B4-BE49-F238E27FC236}">
              <a16:creationId xmlns:a16="http://schemas.microsoft.com/office/drawing/2014/main" id="{64A10878-893E-44CC-93BF-53C1967D84BA}"/>
            </a:ext>
          </a:extLst>
        </xdr:cNvPr>
        <xdr:cNvSpPr/>
      </xdr:nvSpPr>
      <xdr:spPr>
        <a:xfrm>
          <a:off x="8699500" y="10165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66822</xdr:rowOff>
    </xdr:from>
    <xdr:to>
      <xdr:col>50</xdr:col>
      <xdr:colOff>114300</xdr:colOff>
      <xdr:row>59</xdr:row>
      <xdr:rowOff>100302</xdr:rowOff>
    </xdr:to>
    <xdr:cxnSp macro="">
      <xdr:nvCxnSpPr>
        <xdr:cNvPr id="250" name="直線コネクタ 249">
          <a:extLst>
            <a:ext uri="{FF2B5EF4-FFF2-40B4-BE49-F238E27FC236}">
              <a16:creationId xmlns:a16="http://schemas.microsoft.com/office/drawing/2014/main" id="{91CE2BCE-8EB9-4D3F-AC3A-0B206F41D562}"/>
            </a:ext>
          </a:extLst>
        </xdr:cNvPr>
        <xdr:cNvCxnSpPr/>
      </xdr:nvCxnSpPr>
      <xdr:spPr>
        <a:xfrm flipV="1">
          <a:off x="8750300" y="10182372"/>
          <a:ext cx="889000" cy="33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80121</xdr:rowOff>
    </xdr:from>
    <xdr:to>
      <xdr:col>41</xdr:col>
      <xdr:colOff>101600</xdr:colOff>
      <xdr:row>60</xdr:row>
      <xdr:rowOff>10271</xdr:rowOff>
    </xdr:to>
    <xdr:sp macro="" textlink="">
      <xdr:nvSpPr>
        <xdr:cNvPr id="251" name="楕円 250">
          <a:extLst>
            <a:ext uri="{FF2B5EF4-FFF2-40B4-BE49-F238E27FC236}">
              <a16:creationId xmlns:a16="http://schemas.microsoft.com/office/drawing/2014/main" id="{B433A8DB-5DF1-4894-860C-EC6D69C434AF}"/>
            </a:ext>
          </a:extLst>
        </xdr:cNvPr>
        <xdr:cNvSpPr/>
      </xdr:nvSpPr>
      <xdr:spPr>
        <a:xfrm>
          <a:off x="7810500" y="10195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59</xdr:row>
      <xdr:rowOff>100302</xdr:rowOff>
    </xdr:from>
    <xdr:to>
      <xdr:col>45</xdr:col>
      <xdr:colOff>177800</xdr:colOff>
      <xdr:row>59</xdr:row>
      <xdr:rowOff>130921</xdr:rowOff>
    </xdr:to>
    <xdr:cxnSp macro="">
      <xdr:nvCxnSpPr>
        <xdr:cNvPr id="252" name="直線コネクタ 251">
          <a:extLst>
            <a:ext uri="{FF2B5EF4-FFF2-40B4-BE49-F238E27FC236}">
              <a16:creationId xmlns:a16="http://schemas.microsoft.com/office/drawing/2014/main" id="{C286AAA4-FD91-43DC-87E4-B612A84367E3}"/>
            </a:ext>
          </a:extLst>
        </xdr:cNvPr>
        <xdr:cNvCxnSpPr/>
      </xdr:nvCxnSpPr>
      <xdr:spPr>
        <a:xfrm flipV="1">
          <a:off x="7861300" y="10215852"/>
          <a:ext cx="889000" cy="3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59</xdr:row>
      <xdr:rowOff>101167</xdr:rowOff>
    </xdr:from>
    <xdr:to>
      <xdr:col>36</xdr:col>
      <xdr:colOff>165100</xdr:colOff>
      <xdr:row>60</xdr:row>
      <xdr:rowOff>31317</xdr:rowOff>
    </xdr:to>
    <xdr:sp macro="" textlink="">
      <xdr:nvSpPr>
        <xdr:cNvPr id="253" name="楕円 252">
          <a:extLst>
            <a:ext uri="{FF2B5EF4-FFF2-40B4-BE49-F238E27FC236}">
              <a16:creationId xmlns:a16="http://schemas.microsoft.com/office/drawing/2014/main" id="{6A4798D8-4CE5-4B70-B530-B3ECA396EC1F}"/>
            </a:ext>
          </a:extLst>
        </xdr:cNvPr>
        <xdr:cNvSpPr/>
      </xdr:nvSpPr>
      <xdr:spPr>
        <a:xfrm>
          <a:off x="6921500" y="10216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59</xdr:row>
      <xdr:rowOff>130921</xdr:rowOff>
    </xdr:from>
    <xdr:to>
      <xdr:col>41</xdr:col>
      <xdr:colOff>50800</xdr:colOff>
      <xdr:row>59</xdr:row>
      <xdr:rowOff>151967</xdr:rowOff>
    </xdr:to>
    <xdr:cxnSp macro="">
      <xdr:nvCxnSpPr>
        <xdr:cNvPr id="254" name="直線コネクタ 253">
          <a:extLst>
            <a:ext uri="{FF2B5EF4-FFF2-40B4-BE49-F238E27FC236}">
              <a16:creationId xmlns:a16="http://schemas.microsoft.com/office/drawing/2014/main" id="{634006F8-983A-4F3B-9910-30B595739D14}"/>
            </a:ext>
          </a:extLst>
        </xdr:cNvPr>
        <xdr:cNvCxnSpPr/>
      </xdr:nvCxnSpPr>
      <xdr:spPr>
        <a:xfrm flipV="1">
          <a:off x="6972300" y="10246471"/>
          <a:ext cx="889000" cy="21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62</xdr:row>
      <xdr:rowOff>130998</xdr:rowOff>
    </xdr:from>
    <xdr:ext cx="690189" cy="259045"/>
    <xdr:sp macro="" textlink="">
      <xdr:nvSpPr>
        <xdr:cNvPr id="255" name="n_1aveValue【橋りょう・トンネル】&#10;一人当たり有形固定資産（償却資産）額">
          <a:extLst>
            <a:ext uri="{FF2B5EF4-FFF2-40B4-BE49-F238E27FC236}">
              <a16:creationId xmlns:a16="http://schemas.microsoft.com/office/drawing/2014/main" id="{01C38D98-29F4-47F7-8B6C-8E8126E5F390}"/>
            </a:ext>
          </a:extLst>
        </xdr:cNvPr>
        <xdr:cNvSpPr txBox="1"/>
      </xdr:nvSpPr>
      <xdr:spPr>
        <a:xfrm>
          <a:off x="9281505" y="107608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62</xdr:row>
      <xdr:rowOff>98167</xdr:rowOff>
    </xdr:from>
    <xdr:ext cx="690189" cy="259045"/>
    <xdr:sp macro="" textlink="">
      <xdr:nvSpPr>
        <xdr:cNvPr id="256" name="n_2aveValue【橋りょう・トンネル】&#10;一人当たり有形固定資産（償却資産）額">
          <a:extLst>
            <a:ext uri="{FF2B5EF4-FFF2-40B4-BE49-F238E27FC236}">
              <a16:creationId xmlns:a16="http://schemas.microsoft.com/office/drawing/2014/main" id="{8761F058-1564-459B-AFB2-6328E475B7B5}"/>
            </a:ext>
          </a:extLst>
        </xdr:cNvPr>
        <xdr:cNvSpPr txBox="1"/>
      </xdr:nvSpPr>
      <xdr:spPr>
        <a:xfrm>
          <a:off x="8405205" y="107280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62</xdr:row>
      <xdr:rowOff>141773</xdr:rowOff>
    </xdr:from>
    <xdr:ext cx="690189" cy="259045"/>
    <xdr:sp macro="" textlink="">
      <xdr:nvSpPr>
        <xdr:cNvPr id="257" name="n_3aveValue【橋りょう・トンネル】&#10;一人当たり有形固定資産（償却資産）額">
          <a:extLst>
            <a:ext uri="{FF2B5EF4-FFF2-40B4-BE49-F238E27FC236}">
              <a16:creationId xmlns:a16="http://schemas.microsoft.com/office/drawing/2014/main" id="{FF1A08CA-F758-4770-8E84-7C1A257CEFF8}"/>
            </a:ext>
          </a:extLst>
        </xdr:cNvPr>
        <xdr:cNvSpPr txBox="1"/>
      </xdr:nvSpPr>
      <xdr:spPr>
        <a:xfrm>
          <a:off x="7516205" y="107716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62</xdr:row>
      <xdr:rowOff>152161</xdr:rowOff>
    </xdr:from>
    <xdr:ext cx="690189" cy="259045"/>
    <xdr:sp macro="" textlink="">
      <xdr:nvSpPr>
        <xdr:cNvPr id="258" name="n_4aveValue【橋りょう・トンネル】&#10;一人当たり有形固定資産（償却資産）額">
          <a:extLst>
            <a:ext uri="{FF2B5EF4-FFF2-40B4-BE49-F238E27FC236}">
              <a16:creationId xmlns:a16="http://schemas.microsoft.com/office/drawing/2014/main" id="{EAFDA89F-6905-4EB5-8C11-6DF80458C250}"/>
            </a:ext>
          </a:extLst>
        </xdr:cNvPr>
        <xdr:cNvSpPr txBox="1"/>
      </xdr:nvSpPr>
      <xdr:spPr>
        <a:xfrm>
          <a:off x="6627205" y="107820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57</xdr:row>
      <xdr:rowOff>134149</xdr:rowOff>
    </xdr:from>
    <xdr:ext cx="690189" cy="259045"/>
    <xdr:sp macro="" textlink="">
      <xdr:nvSpPr>
        <xdr:cNvPr id="259" name="n_1mainValue【橋りょう・トンネル】&#10;一人当たり有形固定資産（償却資産）額">
          <a:extLst>
            <a:ext uri="{FF2B5EF4-FFF2-40B4-BE49-F238E27FC236}">
              <a16:creationId xmlns:a16="http://schemas.microsoft.com/office/drawing/2014/main" id="{77A829C9-FAED-4649-B292-7BBFE98BB2CB}"/>
            </a:ext>
          </a:extLst>
        </xdr:cNvPr>
        <xdr:cNvSpPr txBox="1"/>
      </xdr:nvSpPr>
      <xdr:spPr>
        <a:xfrm>
          <a:off x="9281505" y="990679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3,457,690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57</xdr:row>
      <xdr:rowOff>167629</xdr:rowOff>
    </xdr:from>
    <xdr:ext cx="690189" cy="259045"/>
    <xdr:sp macro="" textlink="">
      <xdr:nvSpPr>
        <xdr:cNvPr id="260" name="n_2mainValue【橋りょう・トンネル】&#10;一人当たり有形固定資産（償却資産）額">
          <a:extLst>
            <a:ext uri="{FF2B5EF4-FFF2-40B4-BE49-F238E27FC236}">
              <a16:creationId xmlns:a16="http://schemas.microsoft.com/office/drawing/2014/main" id="{C9402407-1241-485E-98E6-2963E0C1DE3D}"/>
            </a:ext>
          </a:extLst>
        </xdr:cNvPr>
        <xdr:cNvSpPr txBox="1"/>
      </xdr:nvSpPr>
      <xdr:spPr>
        <a:xfrm>
          <a:off x="8405205" y="99402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3,311,236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58</xdr:row>
      <xdr:rowOff>26798</xdr:rowOff>
    </xdr:from>
    <xdr:ext cx="690189" cy="259045"/>
    <xdr:sp macro="" textlink="">
      <xdr:nvSpPr>
        <xdr:cNvPr id="261" name="n_3mainValue【橋りょう・トンネル】&#10;一人当たり有形固定資産（償却資産）額">
          <a:extLst>
            <a:ext uri="{FF2B5EF4-FFF2-40B4-BE49-F238E27FC236}">
              <a16:creationId xmlns:a16="http://schemas.microsoft.com/office/drawing/2014/main" id="{8BB19C21-2E02-4B9A-8BD4-3EFBE58D5F47}"/>
            </a:ext>
          </a:extLst>
        </xdr:cNvPr>
        <xdr:cNvSpPr txBox="1"/>
      </xdr:nvSpPr>
      <xdr:spPr>
        <a:xfrm>
          <a:off x="7516205" y="99708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3,177,294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58</xdr:row>
      <xdr:rowOff>47844</xdr:rowOff>
    </xdr:from>
    <xdr:ext cx="690189" cy="259045"/>
    <xdr:sp macro="" textlink="">
      <xdr:nvSpPr>
        <xdr:cNvPr id="262" name="n_4mainValue【橋りょう・トンネル】&#10;一人当たり有形固定資産（償却資産）額">
          <a:extLst>
            <a:ext uri="{FF2B5EF4-FFF2-40B4-BE49-F238E27FC236}">
              <a16:creationId xmlns:a16="http://schemas.microsoft.com/office/drawing/2014/main" id="{FC9394B6-1A13-4974-ACF8-DA5F83752BAD}"/>
            </a:ext>
          </a:extLst>
        </xdr:cNvPr>
        <xdr:cNvSpPr txBox="1"/>
      </xdr:nvSpPr>
      <xdr:spPr>
        <a:xfrm>
          <a:off x="6627205" y="99919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3,085,228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a:extLst>
            <a:ext uri="{FF2B5EF4-FFF2-40B4-BE49-F238E27FC236}">
              <a16:creationId xmlns:a16="http://schemas.microsoft.com/office/drawing/2014/main" id="{8AFEB7D9-73C2-42CF-A3A6-651B7ABE9DD8}"/>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a:extLst>
            <a:ext uri="{FF2B5EF4-FFF2-40B4-BE49-F238E27FC236}">
              <a16:creationId xmlns:a16="http://schemas.microsoft.com/office/drawing/2014/main" id="{198D7BFF-2A49-4439-89D9-0461E4EFBA5E}"/>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a:extLst>
            <a:ext uri="{FF2B5EF4-FFF2-40B4-BE49-F238E27FC236}">
              <a16:creationId xmlns:a16="http://schemas.microsoft.com/office/drawing/2014/main" id="{BEA3E98B-2DB3-44A0-AD1C-B65483B89D7C}"/>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a:extLst>
            <a:ext uri="{FF2B5EF4-FFF2-40B4-BE49-F238E27FC236}">
              <a16:creationId xmlns:a16="http://schemas.microsoft.com/office/drawing/2014/main" id="{E978084C-FE7F-42C1-BA24-080CC822285C}"/>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a:extLst>
            <a:ext uri="{FF2B5EF4-FFF2-40B4-BE49-F238E27FC236}">
              <a16:creationId xmlns:a16="http://schemas.microsoft.com/office/drawing/2014/main" id="{0D807D85-595F-4087-8E74-C10A0153628C}"/>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a:extLst>
            <a:ext uri="{FF2B5EF4-FFF2-40B4-BE49-F238E27FC236}">
              <a16:creationId xmlns:a16="http://schemas.microsoft.com/office/drawing/2014/main" id="{8C41195C-4EFC-4696-A2FE-B11957697F05}"/>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a:extLst>
            <a:ext uri="{FF2B5EF4-FFF2-40B4-BE49-F238E27FC236}">
              <a16:creationId xmlns:a16="http://schemas.microsoft.com/office/drawing/2014/main" id="{D2E89942-E95E-47F6-9EE6-A4CB34471A43}"/>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a:extLst>
            <a:ext uri="{FF2B5EF4-FFF2-40B4-BE49-F238E27FC236}">
              <a16:creationId xmlns:a16="http://schemas.microsoft.com/office/drawing/2014/main" id="{B1A885A8-D22F-4CC4-B7C7-90FB4C84F392}"/>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a:extLst>
            <a:ext uri="{FF2B5EF4-FFF2-40B4-BE49-F238E27FC236}">
              <a16:creationId xmlns:a16="http://schemas.microsoft.com/office/drawing/2014/main" id="{105AB26A-43F1-4059-B4B6-2F402BBFF0A5}"/>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a:extLst>
            <a:ext uri="{FF2B5EF4-FFF2-40B4-BE49-F238E27FC236}">
              <a16:creationId xmlns:a16="http://schemas.microsoft.com/office/drawing/2014/main" id="{9981AE83-4C0E-4F32-8FBC-D7621EE59267}"/>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a:extLst>
            <a:ext uri="{FF2B5EF4-FFF2-40B4-BE49-F238E27FC236}">
              <a16:creationId xmlns:a16="http://schemas.microsoft.com/office/drawing/2014/main" id="{149C6B7A-1D1A-4CA7-9B50-14BD39484D99}"/>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4" name="直線コネクタ 273">
          <a:extLst>
            <a:ext uri="{FF2B5EF4-FFF2-40B4-BE49-F238E27FC236}">
              <a16:creationId xmlns:a16="http://schemas.microsoft.com/office/drawing/2014/main" id="{112CC44E-6439-477E-8891-26B63B72F5D1}"/>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5" name="テキスト ボックス 274">
          <a:extLst>
            <a:ext uri="{FF2B5EF4-FFF2-40B4-BE49-F238E27FC236}">
              <a16:creationId xmlns:a16="http://schemas.microsoft.com/office/drawing/2014/main" id="{F66097D4-D002-471A-9C1D-056A8CA600E9}"/>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6" name="直線コネクタ 275">
          <a:extLst>
            <a:ext uri="{FF2B5EF4-FFF2-40B4-BE49-F238E27FC236}">
              <a16:creationId xmlns:a16="http://schemas.microsoft.com/office/drawing/2014/main" id="{0D787D6E-3930-4BE7-9C5F-4B364873260C}"/>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7" name="テキスト ボックス 276">
          <a:extLst>
            <a:ext uri="{FF2B5EF4-FFF2-40B4-BE49-F238E27FC236}">
              <a16:creationId xmlns:a16="http://schemas.microsoft.com/office/drawing/2014/main" id="{4C0F6187-F0C5-44CC-8E0D-4DF104168567}"/>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8" name="直線コネクタ 277">
          <a:extLst>
            <a:ext uri="{FF2B5EF4-FFF2-40B4-BE49-F238E27FC236}">
              <a16:creationId xmlns:a16="http://schemas.microsoft.com/office/drawing/2014/main" id="{2EA8A537-5901-4720-8F40-0FDF37054139}"/>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9" name="テキスト ボックス 278">
          <a:extLst>
            <a:ext uri="{FF2B5EF4-FFF2-40B4-BE49-F238E27FC236}">
              <a16:creationId xmlns:a16="http://schemas.microsoft.com/office/drawing/2014/main" id="{B46CF375-21BD-4D5C-B80C-1A4B0B60BF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0" name="直線コネクタ 279">
          <a:extLst>
            <a:ext uri="{FF2B5EF4-FFF2-40B4-BE49-F238E27FC236}">
              <a16:creationId xmlns:a16="http://schemas.microsoft.com/office/drawing/2014/main" id="{50B991A3-5B52-4D9E-93A4-6BE47A0B63FA}"/>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1" name="テキスト ボックス 280">
          <a:extLst>
            <a:ext uri="{FF2B5EF4-FFF2-40B4-BE49-F238E27FC236}">
              <a16:creationId xmlns:a16="http://schemas.microsoft.com/office/drawing/2014/main" id="{B01DCF3F-38B7-4074-AE00-968F20BC32C1}"/>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2" name="直線コネクタ 281">
          <a:extLst>
            <a:ext uri="{FF2B5EF4-FFF2-40B4-BE49-F238E27FC236}">
              <a16:creationId xmlns:a16="http://schemas.microsoft.com/office/drawing/2014/main" id="{7B17F2D0-B263-4E78-BAE4-5AF2185E65EE}"/>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3" name="テキスト ボックス 282">
          <a:extLst>
            <a:ext uri="{FF2B5EF4-FFF2-40B4-BE49-F238E27FC236}">
              <a16:creationId xmlns:a16="http://schemas.microsoft.com/office/drawing/2014/main" id="{4C6AF438-3210-4B37-B81D-CA3176EDA227}"/>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4" name="直線コネクタ 283">
          <a:extLst>
            <a:ext uri="{FF2B5EF4-FFF2-40B4-BE49-F238E27FC236}">
              <a16:creationId xmlns:a16="http://schemas.microsoft.com/office/drawing/2014/main" id="{6E4B722B-9EAA-4C65-AEB0-6115E0F95D27}"/>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5" name="テキスト ボックス 284">
          <a:extLst>
            <a:ext uri="{FF2B5EF4-FFF2-40B4-BE49-F238E27FC236}">
              <a16:creationId xmlns:a16="http://schemas.microsoft.com/office/drawing/2014/main" id="{4BE6B23E-F798-4CDD-A496-9F0032838607}"/>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6" name="【公営住宅】&#10;有形固定資産減価償却率グラフ枠">
          <a:extLst>
            <a:ext uri="{FF2B5EF4-FFF2-40B4-BE49-F238E27FC236}">
              <a16:creationId xmlns:a16="http://schemas.microsoft.com/office/drawing/2014/main" id="{A63E2E12-F073-4833-B8F5-B01D0D3F852C}"/>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78105</xdr:rowOff>
    </xdr:from>
    <xdr:to>
      <xdr:col>24</xdr:col>
      <xdr:colOff>62865</xdr:colOff>
      <xdr:row>86</xdr:row>
      <xdr:rowOff>114300</xdr:rowOff>
    </xdr:to>
    <xdr:cxnSp macro="">
      <xdr:nvCxnSpPr>
        <xdr:cNvPr id="287" name="直線コネクタ 286">
          <a:extLst>
            <a:ext uri="{FF2B5EF4-FFF2-40B4-BE49-F238E27FC236}">
              <a16:creationId xmlns:a16="http://schemas.microsoft.com/office/drawing/2014/main" id="{1DFF29E4-89A3-430A-9D16-9C8668070031}"/>
            </a:ext>
          </a:extLst>
        </xdr:cNvPr>
        <xdr:cNvCxnSpPr/>
      </xdr:nvCxnSpPr>
      <xdr:spPr>
        <a:xfrm flipV="1">
          <a:off x="4634865" y="13451205"/>
          <a:ext cx="0" cy="1407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8" name="【公営住宅】&#10;有形固定資産減価償却率最小値テキスト">
          <a:extLst>
            <a:ext uri="{FF2B5EF4-FFF2-40B4-BE49-F238E27FC236}">
              <a16:creationId xmlns:a16="http://schemas.microsoft.com/office/drawing/2014/main" id="{4A108363-7741-4CA0-BC72-EC892CF022C5}"/>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9" name="直線コネクタ 288">
          <a:extLst>
            <a:ext uri="{FF2B5EF4-FFF2-40B4-BE49-F238E27FC236}">
              <a16:creationId xmlns:a16="http://schemas.microsoft.com/office/drawing/2014/main" id="{82AFF2F8-65B4-411E-9EFB-9212A0B62F08}"/>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24782</xdr:rowOff>
    </xdr:from>
    <xdr:ext cx="405111" cy="259045"/>
    <xdr:sp macro="" textlink="">
      <xdr:nvSpPr>
        <xdr:cNvPr id="290" name="【公営住宅】&#10;有形固定資産減価償却率最大値テキスト">
          <a:extLst>
            <a:ext uri="{FF2B5EF4-FFF2-40B4-BE49-F238E27FC236}">
              <a16:creationId xmlns:a16="http://schemas.microsoft.com/office/drawing/2014/main" id="{DB800B48-2CC9-43FA-A628-D4FB9438632E}"/>
            </a:ext>
          </a:extLst>
        </xdr:cNvPr>
        <xdr:cNvSpPr txBox="1"/>
      </xdr:nvSpPr>
      <xdr:spPr>
        <a:xfrm>
          <a:off x="4673600" y="13226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78105</xdr:rowOff>
    </xdr:from>
    <xdr:to>
      <xdr:col>24</xdr:col>
      <xdr:colOff>152400</xdr:colOff>
      <xdr:row>78</xdr:row>
      <xdr:rowOff>78105</xdr:rowOff>
    </xdr:to>
    <xdr:cxnSp macro="">
      <xdr:nvCxnSpPr>
        <xdr:cNvPr id="291" name="直線コネクタ 290">
          <a:extLst>
            <a:ext uri="{FF2B5EF4-FFF2-40B4-BE49-F238E27FC236}">
              <a16:creationId xmlns:a16="http://schemas.microsoft.com/office/drawing/2014/main" id="{A2B409CC-743C-425A-9E61-0F53BA68D432}"/>
            </a:ext>
          </a:extLst>
        </xdr:cNvPr>
        <xdr:cNvCxnSpPr/>
      </xdr:nvCxnSpPr>
      <xdr:spPr>
        <a:xfrm>
          <a:off x="4546600" y="13451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19702</xdr:rowOff>
    </xdr:from>
    <xdr:ext cx="405111" cy="259045"/>
    <xdr:sp macro="" textlink="">
      <xdr:nvSpPr>
        <xdr:cNvPr id="292" name="【公営住宅】&#10;有形固定資産減価償却率平均値テキスト">
          <a:extLst>
            <a:ext uri="{FF2B5EF4-FFF2-40B4-BE49-F238E27FC236}">
              <a16:creationId xmlns:a16="http://schemas.microsoft.com/office/drawing/2014/main" id="{D5E2112C-AEF9-49F4-AE4C-0B32482EAD95}"/>
            </a:ext>
          </a:extLst>
        </xdr:cNvPr>
        <xdr:cNvSpPr txBox="1"/>
      </xdr:nvSpPr>
      <xdr:spPr>
        <a:xfrm>
          <a:off x="4673600" y="13907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168275</xdr:rowOff>
    </xdr:from>
    <xdr:to>
      <xdr:col>24</xdr:col>
      <xdr:colOff>114300</xdr:colOff>
      <xdr:row>82</xdr:row>
      <xdr:rowOff>98425</xdr:rowOff>
    </xdr:to>
    <xdr:sp macro="" textlink="">
      <xdr:nvSpPr>
        <xdr:cNvPr id="293" name="フローチャート: 判断 292">
          <a:extLst>
            <a:ext uri="{FF2B5EF4-FFF2-40B4-BE49-F238E27FC236}">
              <a16:creationId xmlns:a16="http://schemas.microsoft.com/office/drawing/2014/main" id="{B3497F39-B59D-4F8F-B878-752D51DEB945}"/>
            </a:ext>
          </a:extLst>
        </xdr:cNvPr>
        <xdr:cNvSpPr/>
      </xdr:nvSpPr>
      <xdr:spPr>
        <a:xfrm>
          <a:off x="4584700" y="1405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164464</xdr:rowOff>
    </xdr:from>
    <xdr:to>
      <xdr:col>20</xdr:col>
      <xdr:colOff>38100</xdr:colOff>
      <xdr:row>82</xdr:row>
      <xdr:rowOff>94614</xdr:rowOff>
    </xdr:to>
    <xdr:sp macro="" textlink="">
      <xdr:nvSpPr>
        <xdr:cNvPr id="294" name="フローチャート: 判断 293">
          <a:extLst>
            <a:ext uri="{FF2B5EF4-FFF2-40B4-BE49-F238E27FC236}">
              <a16:creationId xmlns:a16="http://schemas.microsoft.com/office/drawing/2014/main" id="{96EF94BC-72ED-4757-81F8-A2FD7B9F5AD8}"/>
            </a:ext>
          </a:extLst>
        </xdr:cNvPr>
        <xdr:cNvSpPr/>
      </xdr:nvSpPr>
      <xdr:spPr>
        <a:xfrm>
          <a:off x="3746500" y="1405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133986</xdr:rowOff>
    </xdr:from>
    <xdr:to>
      <xdr:col>15</xdr:col>
      <xdr:colOff>101600</xdr:colOff>
      <xdr:row>82</xdr:row>
      <xdr:rowOff>64136</xdr:rowOff>
    </xdr:to>
    <xdr:sp macro="" textlink="">
      <xdr:nvSpPr>
        <xdr:cNvPr id="295" name="フローチャート: 判断 294">
          <a:extLst>
            <a:ext uri="{FF2B5EF4-FFF2-40B4-BE49-F238E27FC236}">
              <a16:creationId xmlns:a16="http://schemas.microsoft.com/office/drawing/2014/main" id="{59B24C26-EE07-45B8-945F-F89294D671E4}"/>
            </a:ext>
          </a:extLst>
        </xdr:cNvPr>
        <xdr:cNvSpPr/>
      </xdr:nvSpPr>
      <xdr:spPr>
        <a:xfrm>
          <a:off x="2857500" y="1402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145414</xdr:rowOff>
    </xdr:from>
    <xdr:to>
      <xdr:col>10</xdr:col>
      <xdr:colOff>165100</xdr:colOff>
      <xdr:row>82</xdr:row>
      <xdr:rowOff>75564</xdr:rowOff>
    </xdr:to>
    <xdr:sp macro="" textlink="">
      <xdr:nvSpPr>
        <xdr:cNvPr id="296" name="フローチャート: 判断 295">
          <a:extLst>
            <a:ext uri="{FF2B5EF4-FFF2-40B4-BE49-F238E27FC236}">
              <a16:creationId xmlns:a16="http://schemas.microsoft.com/office/drawing/2014/main" id="{2405BF70-378D-4023-BC61-E79677D87A52}"/>
            </a:ext>
          </a:extLst>
        </xdr:cNvPr>
        <xdr:cNvSpPr/>
      </xdr:nvSpPr>
      <xdr:spPr>
        <a:xfrm>
          <a:off x="1968500" y="1403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126364</xdr:rowOff>
    </xdr:from>
    <xdr:to>
      <xdr:col>6</xdr:col>
      <xdr:colOff>38100</xdr:colOff>
      <xdr:row>82</xdr:row>
      <xdr:rowOff>56514</xdr:rowOff>
    </xdr:to>
    <xdr:sp macro="" textlink="">
      <xdr:nvSpPr>
        <xdr:cNvPr id="297" name="フローチャート: 判断 296">
          <a:extLst>
            <a:ext uri="{FF2B5EF4-FFF2-40B4-BE49-F238E27FC236}">
              <a16:creationId xmlns:a16="http://schemas.microsoft.com/office/drawing/2014/main" id="{8C059AA0-A726-47AF-9D8D-7B8B1F2A1920}"/>
            </a:ext>
          </a:extLst>
        </xdr:cNvPr>
        <xdr:cNvSpPr/>
      </xdr:nvSpPr>
      <xdr:spPr>
        <a:xfrm>
          <a:off x="10795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22FA0CE3-13B1-49D2-88FF-D17F2ABC616B}"/>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72D6A2C6-3BA7-43AC-AAD3-1E162071B904}"/>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7FA736F-6CC5-4DD5-8146-2E9256B07BDD}"/>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F57B420A-975A-4030-BFB7-C1183EC917A1}"/>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BEAEBD95-3B6E-4310-80FE-E300C3420E17}"/>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73025</xdr:rowOff>
    </xdr:from>
    <xdr:to>
      <xdr:col>24</xdr:col>
      <xdr:colOff>114300</xdr:colOff>
      <xdr:row>83</xdr:row>
      <xdr:rowOff>3175</xdr:rowOff>
    </xdr:to>
    <xdr:sp macro="" textlink="">
      <xdr:nvSpPr>
        <xdr:cNvPr id="303" name="楕円 302">
          <a:extLst>
            <a:ext uri="{FF2B5EF4-FFF2-40B4-BE49-F238E27FC236}">
              <a16:creationId xmlns:a16="http://schemas.microsoft.com/office/drawing/2014/main" id="{2E50F67C-CA17-4287-ADC9-58CF63D1A6DA}"/>
            </a:ext>
          </a:extLst>
        </xdr:cNvPr>
        <xdr:cNvSpPr/>
      </xdr:nvSpPr>
      <xdr:spPr>
        <a:xfrm>
          <a:off x="4584700" y="1413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51452</xdr:rowOff>
    </xdr:from>
    <xdr:ext cx="405111" cy="259045"/>
    <xdr:sp macro="" textlink="">
      <xdr:nvSpPr>
        <xdr:cNvPr id="304" name="【公営住宅】&#10;有形固定資産減価償却率該当値テキスト">
          <a:extLst>
            <a:ext uri="{FF2B5EF4-FFF2-40B4-BE49-F238E27FC236}">
              <a16:creationId xmlns:a16="http://schemas.microsoft.com/office/drawing/2014/main" id="{BA9DA59B-9FE2-49AE-BB6E-CE1396A2EEF1}"/>
            </a:ext>
          </a:extLst>
        </xdr:cNvPr>
        <xdr:cNvSpPr txBox="1"/>
      </xdr:nvSpPr>
      <xdr:spPr>
        <a:xfrm>
          <a:off x="4673600" y="1411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31114</xdr:rowOff>
    </xdr:from>
    <xdr:to>
      <xdr:col>20</xdr:col>
      <xdr:colOff>38100</xdr:colOff>
      <xdr:row>82</xdr:row>
      <xdr:rowOff>132714</xdr:rowOff>
    </xdr:to>
    <xdr:sp macro="" textlink="">
      <xdr:nvSpPr>
        <xdr:cNvPr id="305" name="楕円 304">
          <a:extLst>
            <a:ext uri="{FF2B5EF4-FFF2-40B4-BE49-F238E27FC236}">
              <a16:creationId xmlns:a16="http://schemas.microsoft.com/office/drawing/2014/main" id="{73FCCFE6-33E1-4E23-BAAC-009D60117407}"/>
            </a:ext>
          </a:extLst>
        </xdr:cNvPr>
        <xdr:cNvSpPr/>
      </xdr:nvSpPr>
      <xdr:spPr>
        <a:xfrm>
          <a:off x="3746500" y="14090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81914</xdr:rowOff>
    </xdr:from>
    <xdr:to>
      <xdr:col>24</xdr:col>
      <xdr:colOff>63500</xdr:colOff>
      <xdr:row>82</xdr:row>
      <xdr:rowOff>123825</xdr:rowOff>
    </xdr:to>
    <xdr:cxnSp macro="">
      <xdr:nvCxnSpPr>
        <xdr:cNvPr id="306" name="直線コネクタ 305">
          <a:extLst>
            <a:ext uri="{FF2B5EF4-FFF2-40B4-BE49-F238E27FC236}">
              <a16:creationId xmlns:a16="http://schemas.microsoft.com/office/drawing/2014/main" id="{216FE9CC-4745-4175-AE84-F2992B0B0F87}"/>
            </a:ext>
          </a:extLst>
        </xdr:cNvPr>
        <xdr:cNvCxnSpPr/>
      </xdr:nvCxnSpPr>
      <xdr:spPr>
        <a:xfrm>
          <a:off x="3797300" y="14140814"/>
          <a:ext cx="8382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10161</xdr:rowOff>
    </xdr:from>
    <xdr:to>
      <xdr:col>15</xdr:col>
      <xdr:colOff>101600</xdr:colOff>
      <xdr:row>82</xdr:row>
      <xdr:rowOff>111761</xdr:rowOff>
    </xdr:to>
    <xdr:sp macro="" textlink="">
      <xdr:nvSpPr>
        <xdr:cNvPr id="307" name="楕円 306">
          <a:extLst>
            <a:ext uri="{FF2B5EF4-FFF2-40B4-BE49-F238E27FC236}">
              <a16:creationId xmlns:a16="http://schemas.microsoft.com/office/drawing/2014/main" id="{5C093769-B063-46C1-B58C-3D5BE4EDD8DA}"/>
            </a:ext>
          </a:extLst>
        </xdr:cNvPr>
        <xdr:cNvSpPr/>
      </xdr:nvSpPr>
      <xdr:spPr>
        <a:xfrm>
          <a:off x="2857500" y="1406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60961</xdr:rowOff>
    </xdr:from>
    <xdr:to>
      <xdr:col>19</xdr:col>
      <xdr:colOff>177800</xdr:colOff>
      <xdr:row>82</xdr:row>
      <xdr:rowOff>81914</xdr:rowOff>
    </xdr:to>
    <xdr:cxnSp macro="">
      <xdr:nvCxnSpPr>
        <xdr:cNvPr id="308" name="直線コネクタ 307">
          <a:extLst>
            <a:ext uri="{FF2B5EF4-FFF2-40B4-BE49-F238E27FC236}">
              <a16:creationId xmlns:a16="http://schemas.microsoft.com/office/drawing/2014/main" id="{5B733F71-BE09-47F4-BB0C-CC72C331C8AB}"/>
            </a:ext>
          </a:extLst>
        </xdr:cNvPr>
        <xdr:cNvCxnSpPr/>
      </xdr:nvCxnSpPr>
      <xdr:spPr>
        <a:xfrm>
          <a:off x="2908300" y="14119861"/>
          <a:ext cx="889000" cy="20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145414</xdr:rowOff>
    </xdr:from>
    <xdr:to>
      <xdr:col>10</xdr:col>
      <xdr:colOff>165100</xdr:colOff>
      <xdr:row>82</xdr:row>
      <xdr:rowOff>75564</xdr:rowOff>
    </xdr:to>
    <xdr:sp macro="" textlink="">
      <xdr:nvSpPr>
        <xdr:cNvPr id="309" name="楕円 308">
          <a:extLst>
            <a:ext uri="{FF2B5EF4-FFF2-40B4-BE49-F238E27FC236}">
              <a16:creationId xmlns:a16="http://schemas.microsoft.com/office/drawing/2014/main" id="{94FEA93F-B4C0-4F93-B686-77001176173C}"/>
            </a:ext>
          </a:extLst>
        </xdr:cNvPr>
        <xdr:cNvSpPr/>
      </xdr:nvSpPr>
      <xdr:spPr>
        <a:xfrm>
          <a:off x="1968500" y="14032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24764</xdr:rowOff>
    </xdr:from>
    <xdr:to>
      <xdr:col>15</xdr:col>
      <xdr:colOff>50800</xdr:colOff>
      <xdr:row>82</xdr:row>
      <xdr:rowOff>60961</xdr:rowOff>
    </xdr:to>
    <xdr:cxnSp macro="">
      <xdr:nvCxnSpPr>
        <xdr:cNvPr id="310" name="直線コネクタ 309">
          <a:extLst>
            <a:ext uri="{FF2B5EF4-FFF2-40B4-BE49-F238E27FC236}">
              <a16:creationId xmlns:a16="http://schemas.microsoft.com/office/drawing/2014/main" id="{3A3CBB6E-73E6-4AEA-B0C0-4A294C67595E}"/>
            </a:ext>
          </a:extLst>
        </xdr:cNvPr>
        <xdr:cNvCxnSpPr/>
      </xdr:nvCxnSpPr>
      <xdr:spPr>
        <a:xfrm>
          <a:off x="2019300" y="14083664"/>
          <a:ext cx="8890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111125</xdr:rowOff>
    </xdr:from>
    <xdr:to>
      <xdr:col>6</xdr:col>
      <xdr:colOff>38100</xdr:colOff>
      <xdr:row>82</xdr:row>
      <xdr:rowOff>41275</xdr:rowOff>
    </xdr:to>
    <xdr:sp macro="" textlink="">
      <xdr:nvSpPr>
        <xdr:cNvPr id="311" name="楕円 310">
          <a:extLst>
            <a:ext uri="{FF2B5EF4-FFF2-40B4-BE49-F238E27FC236}">
              <a16:creationId xmlns:a16="http://schemas.microsoft.com/office/drawing/2014/main" id="{D3F1E7A5-41B2-4810-9289-4BC00A4551FB}"/>
            </a:ext>
          </a:extLst>
        </xdr:cNvPr>
        <xdr:cNvSpPr/>
      </xdr:nvSpPr>
      <xdr:spPr>
        <a:xfrm>
          <a:off x="1079500" y="1399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161925</xdr:rowOff>
    </xdr:from>
    <xdr:to>
      <xdr:col>10</xdr:col>
      <xdr:colOff>114300</xdr:colOff>
      <xdr:row>82</xdr:row>
      <xdr:rowOff>24764</xdr:rowOff>
    </xdr:to>
    <xdr:cxnSp macro="">
      <xdr:nvCxnSpPr>
        <xdr:cNvPr id="312" name="直線コネクタ 311">
          <a:extLst>
            <a:ext uri="{FF2B5EF4-FFF2-40B4-BE49-F238E27FC236}">
              <a16:creationId xmlns:a16="http://schemas.microsoft.com/office/drawing/2014/main" id="{BFBEDB62-C2CA-4707-8AA8-1E89185C61C3}"/>
            </a:ext>
          </a:extLst>
        </xdr:cNvPr>
        <xdr:cNvCxnSpPr/>
      </xdr:nvCxnSpPr>
      <xdr:spPr>
        <a:xfrm>
          <a:off x="1130300" y="14049375"/>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111141</xdr:rowOff>
    </xdr:from>
    <xdr:ext cx="405111" cy="259045"/>
    <xdr:sp macro="" textlink="">
      <xdr:nvSpPr>
        <xdr:cNvPr id="313" name="n_1aveValue【公営住宅】&#10;有形固定資産減価償却率">
          <a:extLst>
            <a:ext uri="{FF2B5EF4-FFF2-40B4-BE49-F238E27FC236}">
              <a16:creationId xmlns:a16="http://schemas.microsoft.com/office/drawing/2014/main" id="{68378AC9-417D-4C5B-BA0B-78ED7D1D2495}"/>
            </a:ext>
          </a:extLst>
        </xdr:cNvPr>
        <xdr:cNvSpPr txBox="1"/>
      </xdr:nvSpPr>
      <xdr:spPr>
        <a:xfrm>
          <a:off x="3582044" y="13827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80663</xdr:rowOff>
    </xdr:from>
    <xdr:ext cx="405111" cy="259045"/>
    <xdr:sp macro="" textlink="">
      <xdr:nvSpPr>
        <xdr:cNvPr id="314" name="n_2aveValue【公営住宅】&#10;有形固定資産減価償却率">
          <a:extLst>
            <a:ext uri="{FF2B5EF4-FFF2-40B4-BE49-F238E27FC236}">
              <a16:creationId xmlns:a16="http://schemas.microsoft.com/office/drawing/2014/main" id="{7D00AED9-2CFA-415D-8C8C-0BA90BBF1C0D}"/>
            </a:ext>
          </a:extLst>
        </xdr:cNvPr>
        <xdr:cNvSpPr txBox="1"/>
      </xdr:nvSpPr>
      <xdr:spPr>
        <a:xfrm>
          <a:off x="2705744" y="13796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66691</xdr:rowOff>
    </xdr:from>
    <xdr:ext cx="405111" cy="259045"/>
    <xdr:sp macro="" textlink="">
      <xdr:nvSpPr>
        <xdr:cNvPr id="315" name="n_3aveValue【公営住宅】&#10;有形固定資産減価償却率">
          <a:extLst>
            <a:ext uri="{FF2B5EF4-FFF2-40B4-BE49-F238E27FC236}">
              <a16:creationId xmlns:a16="http://schemas.microsoft.com/office/drawing/2014/main" id="{7FC50074-5FA7-422F-84C4-859E0A364598}"/>
            </a:ext>
          </a:extLst>
        </xdr:cNvPr>
        <xdr:cNvSpPr txBox="1"/>
      </xdr:nvSpPr>
      <xdr:spPr>
        <a:xfrm>
          <a:off x="1816744" y="14125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47641</xdr:rowOff>
    </xdr:from>
    <xdr:ext cx="405111" cy="259045"/>
    <xdr:sp macro="" textlink="">
      <xdr:nvSpPr>
        <xdr:cNvPr id="316" name="n_4aveValue【公営住宅】&#10;有形固定資産減価償却率">
          <a:extLst>
            <a:ext uri="{FF2B5EF4-FFF2-40B4-BE49-F238E27FC236}">
              <a16:creationId xmlns:a16="http://schemas.microsoft.com/office/drawing/2014/main" id="{AE44902D-E111-4DD3-890E-266271BACEC7}"/>
            </a:ext>
          </a:extLst>
        </xdr:cNvPr>
        <xdr:cNvSpPr txBox="1"/>
      </xdr:nvSpPr>
      <xdr:spPr>
        <a:xfrm>
          <a:off x="927744" y="14106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123841</xdr:rowOff>
    </xdr:from>
    <xdr:ext cx="405111" cy="259045"/>
    <xdr:sp macro="" textlink="">
      <xdr:nvSpPr>
        <xdr:cNvPr id="317" name="n_1mainValue【公営住宅】&#10;有形固定資産減価償却率">
          <a:extLst>
            <a:ext uri="{FF2B5EF4-FFF2-40B4-BE49-F238E27FC236}">
              <a16:creationId xmlns:a16="http://schemas.microsoft.com/office/drawing/2014/main" id="{84BF7FCA-A132-4AC4-920B-19146C9E8E74}"/>
            </a:ext>
          </a:extLst>
        </xdr:cNvPr>
        <xdr:cNvSpPr txBox="1"/>
      </xdr:nvSpPr>
      <xdr:spPr>
        <a:xfrm>
          <a:off x="3582044" y="14182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102888</xdr:rowOff>
    </xdr:from>
    <xdr:ext cx="405111" cy="259045"/>
    <xdr:sp macro="" textlink="">
      <xdr:nvSpPr>
        <xdr:cNvPr id="318" name="n_2mainValue【公営住宅】&#10;有形固定資産減価償却率">
          <a:extLst>
            <a:ext uri="{FF2B5EF4-FFF2-40B4-BE49-F238E27FC236}">
              <a16:creationId xmlns:a16="http://schemas.microsoft.com/office/drawing/2014/main" id="{236B2B9A-A246-4F37-8874-50A35AC10D32}"/>
            </a:ext>
          </a:extLst>
        </xdr:cNvPr>
        <xdr:cNvSpPr txBox="1"/>
      </xdr:nvSpPr>
      <xdr:spPr>
        <a:xfrm>
          <a:off x="2705744" y="1416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92091</xdr:rowOff>
    </xdr:from>
    <xdr:ext cx="405111" cy="259045"/>
    <xdr:sp macro="" textlink="">
      <xdr:nvSpPr>
        <xdr:cNvPr id="319" name="n_3mainValue【公営住宅】&#10;有形固定資産減価償却率">
          <a:extLst>
            <a:ext uri="{FF2B5EF4-FFF2-40B4-BE49-F238E27FC236}">
              <a16:creationId xmlns:a16="http://schemas.microsoft.com/office/drawing/2014/main" id="{AA63D659-6796-4709-BAD7-076B2BE54DD4}"/>
            </a:ext>
          </a:extLst>
        </xdr:cNvPr>
        <xdr:cNvSpPr txBox="1"/>
      </xdr:nvSpPr>
      <xdr:spPr>
        <a:xfrm>
          <a:off x="1816744" y="13808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57802</xdr:rowOff>
    </xdr:from>
    <xdr:ext cx="405111" cy="259045"/>
    <xdr:sp macro="" textlink="">
      <xdr:nvSpPr>
        <xdr:cNvPr id="320" name="n_4mainValue【公営住宅】&#10;有形固定資産減価償却率">
          <a:extLst>
            <a:ext uri="{FF2B5EF4-FFF2-40B4-BE49-F238E27FC236}">
              <a16:creationId xmlns:a16="http://schemas.microsoft.com/office/drawing/2014/main" id="{8CADEB71-1A59-42CD-B8FA-5747335CE6B4}"/>
            </a:ext>
          </a:extLst>
        </xdr:cNvPr>
        <xdr:cNvSpPr txBox="1"/>
      </xdr:nvSpPr>
      <xdr:spPr>
        <a:xfrm>
          <a:off x="927744" y="1377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a:extLst>
            <a:ext uri="{FF2B5EF4-FFF2-40B4-BE49-F238E27FC236}">
              <a16:creationId xmlns:a16="http://schemas.microsoft.com/office/drawing/2014/main" id="{F465BB40-5775-4BB8-B873-0BB1DEBA2F31}"/>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a:extLst>
            <a:ext uri="{FF2B5EF4-FFF2-40B4-BE49-F238E27FC236}">
              <a16:creationId xmlns:a16="http://schemas.microsoft.com/office/drawing/2014/main" id="{6F86B870-1025-4946-88AB-81791A6016A6}"/>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a:extLst>
            <a:ext uri="{FF2B5EF4-FFF2-40B4-BE49-F238E27FC236}">
              <a16:creationId xmlns:a16="http://schemas.microsoft.com/office/drawing/2014/main" id="{98013281-DE38-4113-904D-1E24C910DA99}"/>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a:extLst>
            <a:ext uri="{FF2B5EF4-FFF2-40B4-BE49-F238E27FC236}">
              <a16:creationId xmlns:a16="http://schemas.microsoft.com/office/drawing/2014/main" id="{56293CCC-2ED5-4DE5-B0F0-E152AF9579DB}"/>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a:extLst>
            <a:ext uri="{FF2B5EF4-FFF2-40B4-BE49-F238E27FC236}">
              <a16:creationId xmlns:a16="http://schemas.microsoft.com/office/drawing/2014/main" id="{C372BF24-5925-4438-BEC3-2CD7C1CBF8AE}"/>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a:extLst>
            <a:ext uri="{FF2B5EF4-FFF2-40B4-BE49-F238E27FC236}">
              <a16:creationId xmlns:a16="http://schemas.microsoft.com/office/drawing/2014/main" id="{20A5B1EF-5D01-4D42-A5CC-77002BF9EE8C}"/>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a:extLst>
            <a:ext uri="{FF2B5EF4-FFF2-40B4-BE49-F238E27FC236}">
              <a16:creationId xmlns:a16="http://schemas.microsoft.com/office/drawing/2014/main" id="{F17968F3-25ED-4B2E-BF39-4B7C5BE2021D}"/>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a:extLst>
            <a:ext uri="{FF2B5EF4-FFF2-40B4-BE49-F238E27FC236}">
              <a16:creationId xmlns:a16="http://schemas.microsoft.com/office/drawing/2014/main" id="{DE7E1219-9596-4878-A191-A03FE2DCE422}"/>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a:extLst>
            <a:ext uri="{FF2B5EF4-FFF2-40B4-BE49-F238E27FC236}">
              <a16:creationId xmlns:a16="http://schemas.microsoft.com/office/drawing/2014/main" id="{8599E53E-B495-4874-89D5-7BA1FECA858C}"/>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a:extLst>
            <a:ext uri="{FF2B5EF4-FFF2-40B4-BE49-F238E27FC236}">
              <a16:creationId xmlns:a16="http://schemas.microsoft.com/office/drawing/2014/main" id="{410D7FB8-835F-44EA-B6A1-A5475152F75D}"/>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1" name="直線コネクタ 330">
          <a:extLst>
            <a:ext uri="{FF2B5EF4-FFF2-40B4-BE49-F238E27FC236}">
              <a16:creationId xmlns:a16="http://schemas.microsoft.com/office/drawing/2014/main" id="{806E0ACA-6BEA-436C-BF83-BA8A8A3FE3FF}"/>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2" name="テキスト ボックス 331">
          <a:extLst>
            <a:ext uri="{FF2B5EF4-FFF2-40B4-BE49-F238E27FC236}">
              <a16:creationId xmlns:a16="http://schemas.microsoft.com/office/drawing/2014/main" id="{30D011B8-1F7F-4F98-89F7-64D033368571}"/>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3" name="直線コネクタ 332">
          <a:extLst>
            <a:ext uri="{FF2B5EF4-FFF2-40B4-BE49-F238E27FC236}">
              <a16:creationId xmlns:a16="http://schemas.microsoft.com/office/drawing/2014/main" id="{F70FD2DA-150A-4596-8493-BDB41EDCD164}"/>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4" name="テキスト ボックス 333">
          <a:extLst>
            <a:ext uri="{FF2B5EF4-FFF2-40B4-BE49-F238E27FC236}">
              <a16:creationId xmlns:a16="http://schemas.microsoft.com/office/drawing/2014/main" id="{E2451332-B799-4E3C-983A-DB455B041E98}"/>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5" name="直線コネクタ 334">
          <a:extLst>
            <a:ext uri="{FF2B5EF4-FFF2-40B4-BE49-F238E27FC236}">
              <a16:creationId xmlns:a16="http://schemas.microsoft.com/office/drawing/2014/main" id="{EC89084F-A265-42D4-B938-40F07D07F6CA}"/>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6" name="テキスト ボックス 335">
          <a:extLst>
            <a:ext uri="{FF2B5EF4-FFF2-40B4-BE49-F238E27FC236}">
              <a16:creationId xmlns:a16="http://schemas.microsoft.com/office/drawing/2014/main" id="{DA6B6389-CBA7-4595-B52C-3631E2B4CCD9}"/>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7" name="直線コネクタ 336">
          <a:extLst>
            <a:ext uri="{FF2B5EF4-FFF2-40B4-BE49-F238E27FC236}">
              <a16:creationId xmlns:a16="http://schemas.microsoft.com/office/drawing/2014/main" id="{386A207E-5E80-4883-B10D-B6B39256ECD5}"/>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8" name="テキスト ボックス 337">
          <a:extLst>
            <a:ext uri="{FF2B5EF4-FFF2-40B4-BE49-F238E27FC236}">
              <a16:creationId xmlns:a16="http://schemas.microsoft.com/office/drawing/2014/main" id="{63ABDF76-B3F8-459E-8FC9-A17D2BEA25C4}"/>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9" name="直線コネクタ 338">
          <a:extLst>
            <a:ext uri="{FF2B5EF4-FFF2-40B4-BE49-F238E27FC236}">
              <a16:creationId xmlns:a16="http://schemas.microsoft.com/office/drawing/2014/main" id="{782859E4-BD21-4CC1-BBD0-35A017E32D54}"/>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91820</xdr:rowOff>
    </xdr:from>
    <xdr:ext cx="531299" cy="259045"/>
    <xdr:sp macro="" textlink="">
      <xdr:nvSpPr>
        <xdr:cNvPr id="340" name="テキスト ボックス 339">
          <a:extLst>
            <a:ext uri="{FF2B5EF4-FFF2-40B4-BE49-F238E27FC236}">
              <a16:creationId xmlns:a16="http://schemas.microsoft.com/office/drawing/2014/main" id="{5CFF3428-D5D8-4169-AC97-9F9C41299397}"/>
            </a:ext>
          </a:extLst>
        </xdr:cNvPr>
        <xdr:cNvSpPr txBox="1"/>
      </xdr:nvSpPr>
      <xdr:spPr>
        <a:xfrm>
          <a:off x="6072701" y="1346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1" name="直線コネクタ 340">
          <a:extLst>
            <a:ext uri="{FF2B5EF4-FFF2-40B4-BE49-F238E27FC236}">
              <a16:creationId xmlns:a16="http://schemas.microsoft.com/office/drawing/2014/main" id="{F93AA9C8-B0F9-462C-A0C7-8D573D255073}"/>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42" name="テキスト ボックス 341">
          <a:extLst>
            <a:ext uri="{FF2B5EF4-FFF2-40B4-BE49-F238E27FC236}">
              <a16:creationId xmlns:a16="http://schemas.microsoft.com/office/drawing/2014/main" id="{8648F6D8-BAC3-49A6-B3A7-039572872DEC}"/>
            </a:ext>
          </a:extLst>
        </xdr:cNvPr>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a:extLst>
            <a:ext uri="{FF2B5EF4-FFF2-40B4-BE49-F238E27FC236}">
              <a16:creationId xmlns:a16="http://schemas.microsoft.com/office/drawing/2014/main" id="{74E41870-6584-4C90-9FA7-9BF7818C00BC}"/>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4" name="テキスト ボックス 343">
          <a:extLst>
            <a:ext uri="{FF2B5EF4-FFF2-40B4-BE49-F238E27FC236}">
              <a16:creationId xmlns:a16="http://schemas.microsoft.com/office/drawing/2014/main" id="{9DFB2C34-44EA-4E2A-86C4-E43EA3C0ED0C}"/>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公営住宅】&#10;一人当たり面積グラフ枠">
          <a:extLst>
            <a:ext uri="{FF2B5EF4-FFF2-40B4-BE49-F238E27FC236}">
              <a16:creationId xmlns:a16="http://schemas.microsoft.com/office/drawing/2014/main" id="{B66B63EF-BC2F-4A06-864C-F67C05969212}"/>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106353</xdr:rowOff>
    </xdr:from>
    <xdr:to>
      <xdr:col>54</xdr:col>
      <xdr:colOff>189865</xdr:colOff>
      <xdr:row>86</xdr:row>
      <xdr:rowOff>154687</xdr:rowOff>
    </xdr:to>
    <xdr:cxnSp macro="">
      <xdr:nvCxnSpPr>
        <xdr:cNvPr id="346" name="直線コネクタ 345">
          <a:extLst>
            <a:ext uri="{FF2B5EF4-FFF2-40B4-BE49-F238E27FC236}">
              <a16:creationId xmlns:a16="http://schemas.microsoft.com/office/drawing/2014/main" id="{8D436E28-8C48-4E8D-A28D-A9D3EC57C0B7}"/>
            </a:ext>
          </a:extLst>
        </xdr:cNvPr>
        <xdr:cNvCxnSpPr/>
      </xdr:nvCxnSpPr>
      <xdr:spPr>
        <a:xfrm flipV="1">
          <a:off x="10476865" y="13308003"/>
          <a:ext cx="0" cy="1591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158514</xdr:rowOff>
    </xdr:from>
    <xdr:ext cx="469744" cy="259045"/>
    <xdr:sp macro="" textlink="">
      <xdr:nvSpPr>
        <xdr:cNvPr id="347" name="【公営住宅】&#10;一人当たり面積最小値テキスト">
          <a:extLst>
            <a:ext uri="{FF2B5EF4-FFF2-40B4-BE49-F238E27FC236}">
              <a16:creationId xmlns:a16="http://schemas.microsoft.com/office/drawing/2014/main" id="{E496C1FF-9EFA-42E4-8CE5-1CA51493AA8C}"/>
            </a:ext>
          </a:extLst>
        </xdr:cNvPr>
        <xdr:cNvSpPr txBox="1"/>
      </xdr:nvSpPr>
      <xdr:spPr>
        <a:xfrm>
          <a:off x="10515600" y="14903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154687</xdr:rowOff>
    </xdr:from>
    <xdr:to>
      <xdr:col>55</xdr:col>
      <xdr:colOff>88900</xdr:colOff>
      <xdr:row>86</xdr:row>
      <xdr:rowOff>154687</xdr:rowOff>
    </xdr:to>
    <xdr:cxnSp macro="">
      <xdr:nvCxnSpPr>
        <xdr:cNvPr id="348" name="直線コネクタ 347">
          <a:extLst>
            <a:ext uri="{FF2B5EF4-FFF2-40B4-BE49-F238E27FC236}">
              <a16:creationId xmlns:a16="http://schemas.microsoft.com/office/drawing/2014/main" id="{69D358F6-6E77-442E-844F-5BADDF5DAA47}"/>
            </a:ext>
          </a:extLst>
        </xdr:cNvPr>
        <xdr:cNvCxnSpPr/>
      </xdr:nvCxnSpPr>
      <xdr:spPr>
        <a:xfrm>
          <a:off x="10388600" y="14899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53030</xdr:rowOff>
    </xdr:from>
    <xdr:ext cx="534377" cy="259045"/>
    <xdr:sp macro="" textlink="">
      <xdr:nvSpPr>
        <xdr:cNvPr id="349" name="【公営住宅】&#10;一人当たり面積最大値テキスト">
          <a:extLst>
            <a:ext uri="{FF2B5EF4-FFF2-40B4-BE49-F238E27FC236}">
              <a16:creationId xmlns:a16="http://schemas.microsoft.com/office/drawing/2014/main" id="{B29A5CAC-1D90-48BC-8B3E-6599A7BCE2CF}"/>
            </a:ext>
          </a:extLst>
        </xdr:cNvPr>
        <xdr:cNvSpPr txBox="1"/>
      </xdr:nvSpPr>
      <xdr:spPr>
        <a:xfrm>
          <a:off x="10515600" y="13083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106353</xdr:rowOff>
    </xdr:from>
    <xdr:to>
      <xdr:col>55</xdr:col>
      <xdr:colOff>88900</xdr:colOff>
      <xdr:row>77</xdr:row>
      <xdr:rowOff>106353</xdr:rowOff>
    </xdr:to>
    <xdr:cxnSp macro="">
      <xdr:nvCxnSpPr>
        <xdr:cNvPr id="350" name="直線コネクタ 349">
          <a:extLst>
            <a:ext uri="{FF2B5EF4-FFF2-40B4-BE49-F238E27FC236}">
              <a16:creationId xmlns:a16="http://schemas.microsoft.com/office/drawing/2014/main" id="{FE52E422-541D-4597-9579-08BBFC9A49B4}"/>
            </a:ext>
          </a:extLst>
        </xdr:cNvPr>
        <xdr:cNvCxnSpPr/>
      </xdr:nvCxnSpPr>
      <xdr:spPr>
        <a:xfrm>
          <a:off x="10388600" y="13308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123679</xdr:rowOff>
    </xdr:from>
    <xdr:ext cx="469744" cy="259045"/>
    <xdr:sp macro="" textlink="">
      <xdr:nvSpPr>
        <xdr:cNvPr id="351" name="【公営住宅】&#10;一人当たり面積平均値テキスト">
          <a:extLst>
            <a:ext uri="{FF2B5EF4-FFF2-40B4-BE49-F238E27FC236}">
              <a16:creationId xmlns:a16="http://schemas.microsoft.com/office/drawing/2014/main" id="{B513FFC0-10A7-4E07-B2C0-E45F12830F1C}"/>
            </a:ext>
          </a:extLst>
        </xdr:cNvPr>
        <xdr:cNvSpPr txBox="1"/>
      </xdr:nvSpPr>
      <xdr:spPr>
        <a:xfrm>
          <a:off x="10515600" y="143540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145252</xdr:rowOff>
    </xdr:from>
    <xdr:to>
      <xdr:col>55</xdr:col>
      <xdr:colOff>50800</xdr:colOff>
      <xdr:row>84</xdr:row>
      <xdr:rowOff>75402</xdr:rowOff>
    </xdr:to>
    <xdr:sp macro="" textlink="">
      <xdr:nvSpPr>
        <xdr:cNvPr id="352" name="フローチャート: 判断 351">
          <a:extLst>
            <a:ext uri="{FF2B5EF4-FFF2-40B4-BE49-F238E27FC236}">
              <a16:creationId xmlns:a16="http://schemas.microsoft.com/office/drawing/2014/main" id="{770CDFD7-37D5-4AA7-8EEB-6034A6498516}"/>
            </a:ext>
          </a:extLst>
        </xdr:cNvPr>
        <xdr:cNvSpPr/>
      </xdr:nvSpPr>
      <xdr:spPr>
        <a:xfrm>
          <a:off x="10426700" y="14375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111942</xdr:rowOff>
    </xdr:from>
    <xdr:to>
      <xdr:col>50</xdr:col>
      <xdr:colOff>165100</xdr:colOff>
      <xdr:row>84</xdr:row>
      <xdr:rowOff>42092</xdr:rowOff>
    </xdr:to>
    <xdr:sp macro="" textlink="">
      <xdr:nvSpPr>
        <xdr:cNvPr id="353" name="フローチャート: 判断 352">
          <a:extLst>
            <a:ext uri="{FF2B5EF4-FFF2-40B4-BE49-F238E27FC236}">
              <a16:creationId xmlns:a16="http://schemas.microsoft.com/office/drawing/2014/main" id="{4DBA3C85-CD2E-4DAD-8796-3E193508064E}"/>
            </a:ext>
          </a:extLst>
        </xdr:cNvPr>
        <xdr:cNvSpPr/>
      </xdr:nvSpPr>
      <xdr:spPr>
        <a:xfrm>
          <a:off x="9588500" y="14342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112922</xdr:rowOff>
    </xdr:from>
    <xdr:to>
      <xdr:col>46</xdr:col>
      <xdr:colOff>38100</xdr:colOff>
      <xdr:row>84</xdr:row>
      <xdr:rowOff>43072</xdr:rowOff>
    </xdr:to>
    <xdr:sp macro="" textlink="">
      <xdr:nvSpPr>
        <xdr:cNvPr id="354" name="フローチャート: 判断 353">
          <a:extLst>
            <a:ext uri="{FF2B5EF4-FFF2-40B4-BE49-F238E27FC236}">
              <a16:creationId xmlns:a16="http://schemas.microsoft.com/office/drawing/2014/main" id="{E704BC22-E232-4E62-95FB-85D44AB7F4AA}"/>
            </a:ext>
          </a:extLst>
        </xdr:cNvPr>
        <xdr:cNvSpPr/>
      </xdr:nvSpPr>
      <xdr:spPr>
        <a:xfrm>
          <a:off x="8699500" y="14343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140680</xdr:rowOff>
    </xdr:from>
    <xdr:to>
      <xdr:col>41</xdr:col>
      <xdr:colOff>101600</xdr:colOff>
      <xdr:row>84</xdr:row>
      <xdr:rowOff>70830</xdr:rowOff>
    </xdr:to>
    <xdr:sp macro="" textlink="">
      <xdr:nvSpPr>
        <xdr:cNvPr id="355" name="フローチャート: 判断 354">
          <a:extLst>
            <a:ext uri="{FF2B5EF4-FFF2-40B4-BE49-F238E27FC236}">
              <a16:creationId xmlns:a16="http://schemas.microsoft.com/office/drawing/2014/main" id="{4E37063D-7DAB-46BA-B068-DE2E286D03BA}"/>
            </a:ext>
          </a:extLst>
        </xdr:cNvPr>
        <xdr:cNvSpPr/>
      </xdr:nvSpPr>
      <xdr:spPr>
        <a:xfrm>
          <a:off x="7810500" y="1437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136434</xdr:rowOff>
    </xdr:from>
    <xdr:to>
      <xdr:col>36</xdr:col>
      <xdr:colOff>165100</xdr:colOff>
      <xdr:row>84</xdr:row>
      <xdr:rowOff>66584</xdr:rowOff>
    </xdr:to>
    <xdr:sp macro="" textlink="">
      <xdr:nvSpPr>
        <xdr:cNvPr id="356" name="フローチャート: 判断 355">
          <a:extLst>
            <a:ext uri="{FF2B5EF4-FFF2-40B4-BE49-F238E27FC236}">
              <a16:creationId xmlns:a16="http://schemas.microsoft.com/office/drawing/2014/main" id="{69948FE4-19EC-4163-8FE0-0EC83836F41C}"/>
            </a:ext>
          </a:extLst>
        </xdr:cNvPr>
        <xdr:cNvSpPr/>
      </xdr:nvSpPr>
      <xdr:spPr>
        <a:xfrm>
          <a:off x="6921500" y="14366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B46C0B76-836C-430F-BF4E-7F1777331F57}"/>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D87854F0-EFF2-496A-9A1A-572A9D34E273}"/>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BA9C63A-819D-49B3-B67C-0CDD6F829995}"/>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B798F60B-3109-4C3B-8116-BDE46D60FF8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5160382A-E85C-4511-B40B-C084EA3EBD2D}"/>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80</xdr:row>
      <xdr:rowOff>54573</xdr:rowOff>
    </xdr:from>
    <xdr:to>
      <xdr:col>55</xdr:col>
      <xdr:colOff>50800</xdr:colOff>
      <xdr:row>80</xdr:row>
      <xdr:rowOff>156173</xdr:rowOff>
    </xdr:to>
    <xdr:sp macro="" textlink="">
      <xdr:nvSpPr>
        <xdr:cNvPr id="362" name="楕円 361">
          <a:extLst>
            <a:ext uri="{FF2B5EF4-FFF2-40B4-BE49-F238E27FC236}">
              <a16:creationId xmlns:a16="http://schemas.microsoft.com/office/drawing/2014/main" id="{9E7F14CB-7148-4AFD-9CB8-A301475DCD22}"/>
            </a:ext>
          </a:extLst>
        </xdr:cNvPr>
        <xdr:cNvSpPr/>
      </xdr:nvSpPr>
      <xdr:spPr>
        <a:xfrm>
          <a:off x="10426700" y="13770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79</xdr:row>
      <xdr:rowOff>77450</xdr:rowOff>
    </xdr:from>
    <xdr:ext cx="534377" cy="259045"/>
    <xdr:sp macro="" textlink="">
      <xdr:nvSpPr>
        <xdr:cNvPr id="363" name="【公営住宅】&#10;一人当たり面積該当値テキスト">
          <a:extLst>
            <a:ext uri="{FF2B5EF4-FFF2-40B4-BE49-F238E27FC236}">
              <a16:creationId xmlns:a16="http://schemas.microsoft.com/office/drawing/2014/main" id="{77A110C5-64F6-4A4A-B2A7-83DA0C0A91EA}"/>
            </a:ext>
          </a:extLst>
        </xdr:cNvPr>
        <xdr:cNvSpPr txBox="1"/>
      </xdr:nvSpPr>
      <xdr:spPr>
        <a:xfrm>
          <a:off x="10515600" y="13622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48369</xdr:rowOff>
    </xdr:from>
    <xdr:to>
      <xdr:col>50</xdr:col>
      <xdr:colOff>165100</xdr:colOff>
      <xdr:row>78</xdr:row>
      <xdr:rowOff>149969</xdr:rowOff>
    </xdr:to>
    <xdr:sp macro="" textlink="">
      <xdr:nvSpPr>
        <xdr:cNvPr id="364" name="楕円 363">
          <a:extLst>
            <a:ext uri="{FF2B5EF4-FFF2-40B4-BE49-F238E27FC236}">
              <a16:creationId xmlns:a16="http://schemas.microsoft.com/office/drawing/2014/main" id="{A0BCDE44-02A1-49D2-ACF2-C0B6F78984BC}"/>
            </a:ext>
          </a:extLst>
        </xdr:cNvPr>
        <xdr:cNvSpPr/>
      </xdr:nvSpPr>
      <xdr:spPr>
        <a:xfrm>
          <a:off x="9588500" y="13421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78</xdr:row>
      <xdr:rowOff>99169</xdr:rowOff>
    </xdr:from>
    <xdr:to>
      <xdr:col>55</xdr:col>
      <xdr:colOff>0</xdr:colOff>
      <xdr:row>80</xdr:row>
      <xdr:rowOff>105373</xdr:rowOff>
    </xdr:to>
    <xdr:cxnSp macro="">
      <xdr:nvCxnSpPr>
        <xdr:cNvPr id="365" name="直線コネクタ 364">
          <a:extLst>
            <a:ext uri="{FF2B5EF4-FFF2-40B4-BE49-F238E27FC236}">
              <a16:creationId xmlns:a16="http://schemas.microsoft.com/office/drawing/2014/main" id="{EEAED389-E48D-4FE4-B434-CC9D38EC2981}"/>
            </a:ext>
          </a:extLst>
        </xdr:cNvPr>
        <xdr:cNvCxnSpPr/>
      </xdr:nvCxnSpPr>
      <xdr:spPr>
        <a:xfrm>
          <a:off x="9639300" y="13472269"/>
          <a:ext cx="838200" cy="349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26271</xdr:rowOff>
    </xdr:from>
    <xdr:to>
      <xdr:col>46</xdr:col>
      <xdr:colOff>38100</xdr:colOff>
      <xdr:row>78</xdr:row>
      <xdr:rowOff>127871</xdr:rowOff>
    </xdr:to>
    <xdr:sp macro="" textlink="">
      <xdr:nvSpPr>
        <xdr:cNvPr id="366" name="楕円 365">
          <a:extLst>
            <a:ext uri="{FF2B5EF4-FFF2-40B4-BE49-F238E27FC236}">
              <a16:creationId xmlns:a16="http://schemas.microsoft.com/office/drawing/2014/main" id="{DCC2B126-4FFC-4547-A87A-97B19B2928AB}"/>
            </a:ext>
          </a:extLst>
        </xdr:cNvPr>
        <xdr:cNvSpPr/>
      </xdr:nvSpPr>
      <xdr:spPr>
        <a:xfrm>
          <a:off x="8699500" y="13399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77071</xdr:rowOff>
    </xdr:from>
    <xdr:to>
      <xdr:col>50</xdr:col>
      <xdr:colOff>114300</xdr:colOff>
      <xdr:row>78</xdr:row>
      <xdr:rowOff>99169</xdr:rowOff>
    </xdr:to>
    <xdr:cxnSp macro="">
      <xdr:nvCxnSpPr>
        <xdr:cNvPr id="367" name="直線コネクタ 366">
          <a:extLst>
            <a:ext uri="{FF2B5EF4-FFF2-40B4-BE49-F238E27FC236}">
              <a16:creationId xmlns:a16="http://schemas.microsoft.com/office/drawing/2014/main" id="{916A3935-0911-403D-A25B-FD9143E96628}"/>
            </a:ext>
          </a:extLst>
        </xdr:cNvPr>
        <xdr:cNvCxnSpPr/>
      </xdr:nvCxnSpPr>
      <xdr:spPr>
        <a:xfrm>
          <a:off x="8750300" y="13450171"/>
          <a:ext cx="889000" cy="2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76454</xdr:rowOff>
    </xdr:from>
    <xdr:to>
      <xdr:col>41</xdr:col>
      <xdr:colOff>101600</xdr:colOff>
      <xdr:row>79</xdr:row>
      <xdr:rowOff>6604</xdr:rowOff>
    </xdr:to>
    <xdr:sp macro="" textlink="">
      <xdr:nvSpPr>
        <xdr:cNvPr id="368" name="楕円 367">
          <a:extLst>
            <a:ext uri="{FF2B5EF4-FFF2-40B4-BE49-F238E27FC236}">
              <a16:creationId xmlns:a16="http://schemas.microsoft.com/office/drawing/2014/main" id="{BCCA0AFC-B34B-4DDB-8BD1-9E576BBE1657}"/>
            </a:ext>
          </a:extLst>
        </xdr:cNvPr>
        <xdr:cNvSpPr/>
      </xdr:nvSpPr>
      <xdr:spPr>
        <a:xfrm>
          <a:off x="7810500" y="13449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78</xdr:row>
      <xdr:rowOff>77071</xdr:rowOff>
    </xdr:from>
    <xdr:to>
      <xdr:col>45</xdr:col>
      <xdr:colOff>177800</xdr:colOff>
      <xdr:row>78</xdr:row>
      <xdr:rowOff>127254</xdr:rowOff>
    </xdr:to>
    <xdr:cxnSp macro="">
      <xdr:nvCxnSpPr>
        <xdr:cNvPr id="369" name="直線コネクタ 368">
          <a:extLst>
            <a:ext uri="{FF2B5EF4-FFF2-40B4-BE49-F238E27FC236}">
              <a16:creationId xmlns:a16="http://schemas.microsoft.com/office/drawing/2014/main" id="{05AACAF4-832A-459F-909D-6AB8E8E54353}"/>
            </a:ext>
          </a:extLst>
        </xdr:cNvPr>
        <xdr:cNvCxnSpPr/>
      </xdr:nvCxnSpPr>
      <xdr:spPr>
        <a:xfrm flipV="1">
          <a:off x="7861300" y="13450171"/>
          <a:ext cx="889000" cy="50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78</xdr:row>
      <xdr:rowOff>88864</xdr:rowOff>
    </xdr:from>
    <xdr:to>
      <xdr:col>36</xdr:col>
      <xdr:colOff>165100</xdr:colOff>
      <xdr:row>79</xdr:row>
      <xdr:rowOff>19014</xdr:rowOff>
    </xdr:to>
    <xdr:sp macro="" textlink="">
      <xdr:nvSpPr>
        <xdr:cNvPr id="370" name="楕円 369">
          <a:extLst>
            <a:ext uri="{FF2B5EF4-FFF2-40B4-BE49-F238E27FC236}">
              <a16:creationId xmlns:a16="http://schemas.microsoft.com/office/drawing/2014/main" id="{589AFEC2-D23E-4543-9267-7602AD24A294}"/>
            </a:ext>
          </a:extLst>
        </xdr:cNvPr>
        <xdr:cNvSpPr/>
      </xdr:nvSpPr>
      <xdr:spPr>
        <a:xfrm>
          <a:off x="6921500" y="13461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78</xdr:row>
      <xdr:rowOff>127254</xdr:rowOff>
    </xdr:from>
    <xdr:to>
      <xdr:col>41</xdr:col>
      <xdr:colOff>50800</xdr:colOff>
      <xdr:row>78</xdr:row>
      <xdr:rowOff>139664</xdr:rowOff>
    </xdr:to>
    <xdr:cxnSp macro="">
      <xdr:nvCxnSpPr>
        <xdr:cNvPr id="371" name="直線コネクタ 370">
          <a:extLst>
            <a:ext uri="{FF2B5EF4-FFF2-40B4-BE49-F238E27FC236}">
              <a16:creationId xmlns:a16="http://schemas.microsoft.com/office/drawing/2014/main" id="{E00DF650-F849-4196-9A00-EBD8F63F593E}"/>
            </a:ext>
          </a:extLst>
        </xdr:cNvPr>
        <xdr:cNvCxnSpPr/>
      </xdr:nvCxnSpPr>
      <xdr:spPr>
        <a:xfrm flipV="1">
          <a:off x="6972300" y="13500354"/>
          <a:ext cx="889000" cy="12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33219</xdr:rowOff>
    </xdr:from>
    <xdr:ext cx="469744" cy="259045"/>
    <xdr:sp macro="" textlink="">
      <xdr:nvSpPr>
        <xdr:cNvPr id="372" name="n_1aveValue【公営住宅】&#10;一人当たり面積">
          <a:extLst>
            <a:ext uri="{FF2B5EF4-FFF2-40B4-BE49-F238E27FC236}">
              <a16:creationId xmlns:a16="http://schemas.microsoft.com/office/drawing/2014/main" id="{C57D730E-2FE0-43D4-9542-13C70A919EC4}"/>
            </a:ext>
          </a:extLst>
        </xdr:cNvPr>
        <xdr:cNvSpPr txBox="1"/>
      </xdr:nvSpPr>
      <xdr:spPr>
        <a:xfrm>
          <a:off x="9391727" y="14435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34199</xdr:rowOff>
    </xdr:from>
    <xdr:ext cx="469744" cy="259045"/>
    <xdr:sp macro="" textlink="">
      <xdr:nvSpPr>
        <xdr:cNvPr id="373" name="n_2aveValue【公営住宅】&#10;一人当たり面積">
          <a:extLst>
            <a:ext uri="{FF2B5EF4-FFF2-40B4-BE49-F238E27FC236}">
              <a16:creationId xmlns:a16="http://schemas.microsoft.com/office/drawing/2014/main" id="{7F45032C-C2C2-4836-B298-7E2C7EEE1C16}"/>
            </a:ext>
          </a:extLst>
        </xdr:cNvPr>
        <xdr:cNvSpPr txBox="1"/>
      </xdr:nvSpPr>
      <xdr:spPr>
        <a:xfrm>
          <a:off x="8515427" y="14435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61957</xdr:rowOff>
    </xdr:from>
    <xdr:ext cx="469744" cy="259045"/>
    <xdr:sp macro="" textlink="">
      <xdr:nvSpPr>
        <xdr:cNvPr id="374" name="n_3aveValue【公営住宅】&#10;一人当たり面積">
          <a:extLst>
            <a:ext uri="{FF2B5EF4-FFF2-40B4-BE49-F238E27FC236}">
              <a16:creationId xmlns:a16="http://schemas.microsoft.com/office/drawing/2014/main" id="{DA480157-C6AD-4393-9695-1FF835DD696A}"/>
            </a:ext>
          </a:extLst>
        </xdr:cNvPr>
        <xdr:cNvSpPr txBox="1"/>
      </xdr:nvSpPr>
      <xdr:spPr>
        <a:xfrm>
          <a:off x="7626427" y="1446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57711</xdr:rowOff>
    </xdr:from>
    <xdr:ext cx="469744" cy="259045"/>
    <xdr:sp macro="" textlink="">
      <xdr:nvSpPr>
        <xdr:cNvPr id="375" name="n_4aveValue【公営住宅】&#10;一人当たり面積">
          <a:extLst>
            <a:ext uri="{FF2B5EF4-FFF2-40B4-BE49-F238E27FC236}">
              <a16:creationId xmlns:a16="http://schemas.microsoft.com/office/drawing/2014/main" id="{C6FB1731-4EE4-4C11-B071-B58D4C6C1600}"/>
            </a:ext>
          </a:extLst>
        </xdr:cNvPr>
        <xdr:cNvSpPr txBox="1"/>
      </xdr:nvSpPr>
      <xdr:spPr>
        <a:xfrm>
          <a:off x="6737427" y="14459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76</xdr:row>
      <xdr:rowOff>166496</xdr:rowOff>
    </xdr:from>
    <xdr:ext cx="534377" cy="259045"/>
    <xdr:sp macro="" textlink="">
      <xdr:nvSpPr>
        <xdr:cNvPr id="376" name="n_1mainValue【公営住宅】&#10;一人当たり面積">
          <a:extLst>
            <a:ext uri="{FF2B5EF4-FFF2-40B4-BE49-F238E27FC236}">
              <a16:creationId xmlns:a16="http://schemas.microsoft.com/office/drawing/2014/main" id="{42CFFBDF-11BD-4D93-8F3A-44763FB3D23D}"/>
            </a:ext>
          </a:extLst>
        </xdr:cNvPr>
        <xdr:cNvSpPr txBox="1"/>
      </xdr:nvSpPr>
      <xdr:spPr>
        <a:xfrm>
          <a:off x="9359411" y="13196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76</xdr:row>
      <xdr:rowOff>144398</xdr:rowOff>
    </xdr:from>
    <xdr:ext cx="534377" cy="259045"/>
    <xdr:sp macro="" textlink="">
      <xdr:nvSpPr>
        <xdr:cNvPr id="377" name="n_2mainValue【公営住宅】&#10;一人当たり面積">
          <a:extLst>
            <a:ext uri="{FF2B5EF4-FFF2-40B4-BE49-F238E27FC236}">
              <a16:creationId xmlns:a16="http://schemas.microsoft.com/office/drawing/2014/main" id="{61DDD9FD-B14E-4340-9284-24D55552B1DE}"/>
            </a:ext>
          </a:extLst>
        </xdr:cNvPr>
        <xdr:cNvSpPr txBox="1"/>
      </xdr:nvSpPr>
      <xdr:spPr>
        <a:xfrm>
          <a:off x="8483111" y="13174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77</xdr:row>
      <xdr:rowOff>23131</xdr:rowOff>
    </xdr:from>
    <xdr:ext cx="534377" cy="259045"/>
    <xdr:sp macro="" textlink="">
      <xdr:nvSpPr>
        <xdr:cNvPr id="378" name="n_3mainValue【公営住宅】&#10;一人当たり面積">
          <a:extLst>
            <a:ext uri="{FF2B5EF4-FFF2-40B4-BE49-F238E27FC236}">
              <a16:creationId xmlns:a16="http://schemas.microsoft.com/office/drawing/2014/main" id="{9650CB0F-624C-40FB-BB9E-7EE5BC8E28EC}"/>
            </a:ext>
          </a:extLst>
        </xdr:cNvPr>
        <xdr:cNvSpPr txBox="1"/>
      </xdr:nvSpPr>
      <xdr:spPr>
        <a:xfrm>
          <a:off x="7594111" y="13224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77</xdr:row>
      <xdr:rowOff>35541</xdr:rowOff>
    </xdr:from>
    <xdr:ext cx="534377" cy="259045"/>
    <xdr:sp macro="" textlink="">
      <xdr:nvSpPr>
        <xdr:cNvPr id="379" name="n_4mainValue【公営住宅】&#10;一人当たり面積">
          <a:extLst>
            <a:ext uri="{FF2B5EF4-FFF2-40B4-BE49-F238E27FC236}">
              <a16:creationId xmlns:a16="http://schemas.microsoft.com/office/drawing/2014/main" id="{76A6290B-B685-44ED-A59C-768F489211D0}"/>
            </a:ext>
          </a:extLst>
        </xdr:cNvPr>
        <xdr:cNvSpPr txBox="1"/>
      </xdr:nvSpPr>
      <xdr:spPr>
        <a:xfrm>
          <a:off x="6705111" y="13237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a:extLst>
            <a:ext uri="{FF2B5EF4-FFF2-40B4-BE49-F238E27FC236}">
              <a16:creationId xmlns:a16="http://schemas.microsoft.com/office/drawing/2014/main" id="{11A0F593-A4DC-4953-9A86-6F2C9086C857}"/>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a:extLst>
            <a:ext uri="{FF2B5EF4-FFF2-40B4-BE49-F238E27FC236}">
              <a16:creationId xmlns:a16="http://schemas.microsoft.com/office/drawing/2014/main" id="{6E4C6A3F-BA15-4BCF-8A36-75FA21881BDE}"/>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a:extLst>
            <a:ext uri="{FF2B5EF4-FFF2-40B4-BE49-F238E27FC236}">
              <a16:creationId xmlns:a16="http://schemas.microsoft.com/office/drawing/2014/main" id="{AB73E918-2637-445D-83B9-908E1606C4DD}"/>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a:extLst>
            <a:ext uri="{FF2B5EF4-FFF2-40B4-BE49-F238E27FC236}">
              <a16:creationId xmlns:a16="http://schemas.microsoft.com/office/drawing/2014/main" id="{59063056-5A20-4ACA-B6ED-FA7EBC51AC0C}"/>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a:extLst>
            <a:ext uri="{FF2B5EF4-FFF2-40B4-BE49-F238E27FC236}">
              <a16:creationId xmlns:a16="http://schemas.microsoft.com/office/drawing/2014/main" id="{0A22B92B-0964-4590-90A2-C323AFB6FDA5}"/>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a:extLst>
            <a:ext uri="{FF2B5EF4-FFF2-40B4-BE49-F238E27FC236}">
              <a16:creationId xmlns:a16="http://schemas.microsoft.com/office/drawing/2014/main" id="{E10826B4-2724-48E8-B48E-633A1AAE1B36}"/>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a:extLst>
            <a:ext uri="{FF2B5EF4-FFF2-40B4-BE49-F238E27FC236}">
              <a16:creationId xmlns:a16="http://schemas.microsoft.com/office/drawing/2014/main" id="{2EC3CE38-EB63-4BC7-828C-6703B52F656C}"/>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a:extLst>
            <a:ext uri="{FF2B5EF4-FFF2-40B4-BE49-F238E27FC236}">
              <a16:creationId xmlns:a16="http://schemas.microsoft.com/office/drawing/2014/main" id="{233A301E-2506-45E8-8BBB-C9F715B5F92A}"/>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8" name="正方形/長方形 387">
          <a:extLst>
            <a:ext uri="{FF2B5EF4-FFF2-40B4-BE49-F238E27FC236}">
              <a16:creationId xmlns:a16="http://schemas.microsoft.com/office/drawing/2014/main" id="{3FDA6475-5003-4E6D-A765-82B6D2CA44C7}"/>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9" name="正方形/長方形 388">
          <a:extLst>
            <a:ext uri="{FF2B5EF4-FFF2-40B4-BE49-F238E27FC236}">
              <a16:creationId xmlns:a16="http://schemas.microsoft.com/office/drawing/2014/main" id="{ABF388A3-7E6E-490F-A80D-05483F681144}"/>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0" name="正方形/長方形 389">
          <a:extLst>
            <a:ext uri="{FF2B5EF4-FFF2-40B4-BE49-F238E27FC236}">
              <a16:creationId xmlns:a16="http://schemas.microsoft.com/office/drawing/2014/main" id="{1434CF85-317D-4E43-B6CF-C30D48FF9A34}"/>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1" name="正方形/長方形 390">
          <a:extLst>
            <a:ext uri="{FF2B5EF4-FFF2-40B4-BE49-F238E27FC236}">
              <a16:creationId xmlns:a16="http://schemas.microsoft.com/office/drawing/2014/main" id="{597CD252-BF21-4188-8923-57E15B96497B}"/>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2" name="正方形/長方形 391">
          <a:extLst>
            <a:ext uri="{FF2B5EF4-FFF2-40B4-BE49-F238E27FC236}">
              <a16:creationId xmlns:a16="http://schemas.microsoft.com/office/drawing/2014/main" id="{EA3ED559-593D-4007-B704-CF1BBEBBE239}"/>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3" name="正方形/長方形 392">
          <a:extLst>
            <a:ext uri="{FF2B5EF4-FFF2-40B4-BE49-F238E27FC236}">
              <a16:creationId xmlns:a16="http://schemas.microsoft.com/office/drawing/2014/main" id="{81AEA377-3149-4BD5-ADBE-9B814CA1FA32}"/>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4" name="正方形/長方形 393">
          <a:extLst>
            <a:ext uri="{FF2B5EF4-FFF2-40B4-BE49-F238E27FC236}">
              <a16:creationId xmlns:a16="http://schemas.microsoft.com/office/drawing/2014/main" id="{3105D962-A5E3-481D-B1C7-29EC0C215517}"/>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5" name="正方形/長方形 394">
          <a:extLst>
            <a:ext uri="{FF2B5EF4-FFF2-40B4-BE49-F238E27FC236}">
              <a16:creationId xmlns:a16="http://schemas.microsoft.com/office/drawing/2014/main" id="{0A00A9FE-7D22-4D33-BAB2-F37212A94EC1}"/>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6" name="正方形/長方形 395">
          <a:extLst>
            <a:ext uri="{FF2B5EF4-FFF2-40B4-BE49-F238E27FC236}">
              <a16:creationId xmlns:a16="http://schemas.microsoft.com/office/drawing/2014/main" id="{16DDFDC2-1264-4779-B034-40F9A7DA235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7" name="正方形/長方形 396">
          <a:extLst>
            <a:ext uri="{FF2B5EF4-FFF2-40B4-BE49-F238E27FC236}">
              <a16:creationId xmlns:a16="http://schemas.microsoft.com/office/drawing/2014/main" id="{1335A23E-B8CA-4788-8045-FF5DD6064E22}"/>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8" name="正方形/長方形 397">
          <a:extLst>
            <a:ext uri="{FF2B5EF4-FFF2-40B4-BE49-F238E27FC236}">
              <a16:creationId xmlns:a16="http://schemas.microsoft.com/office/drawing/2014/main" id="{94C39B7C-A194-48EE-91D4-5F941548A83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9" name="正方形/長方形 398">
          <a:extLst>
            <a:ext uri="{FF2B5EF4-FFF2-40B4-BE49-F238E27FC236}">
              <a16:creationId xmlns:a16="http://schemas.microsoft.com/office/drawing/2014/main" id="{BE61DA3F-AD13-4AF5-A8B2-8827E789337D}"/>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0" name="正方形/長方形 399">
          <a:extLst>
            <a:ext uri="{FF2B5EF4-FFF2-40B4-BE49-F238E27FC236}">
              <a16:creationId xmlns:a16="http://schemas.microsoft.com/office/drawing/2014/main" id="{DE477AE2-FB4D-4804-ADBD-05E60C106E9B}"/>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1" name="正方形/長方形 400">
          <a:extLst>
            <a:ext uri="{FF2B5EF4-FFF2-40B4-BE49-F238E27FC236}">
              <a16:creationId xmlns:a16="http://schemas.microsoft.com/office/drawing/2014/main" id="{AFA8B4B3-FCC8-4C42-AA09-7680D4205C5F}"/>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2" name="正方形/長方形 401">
          <a:extLst>
            <a:ext uri="{FF2B5EF4-FFF2-40B4-BE49-F238E27FC236}">
              <a16:creationId xmlns:a16="http://schemas.microsoft.com/office/drawing/2014/main" id="{2E1DCD24-51C2-4CEE-88AC-DC91733CFCF4}"/>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3" name="正方形/長方形 402">
          <a:extLst>
            <a:ext uri="{FF2B5EF4-FFF2-40B4-BE49-F238E27FC236}">
              <a16:creationId xmlns:a16="http://schemas.microsoft.com/office/drawing/2014/main" id="{4B17DC55-B2D4-44F7-B8AB-16BDF0C2CE63}"/>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04" name="正方形/長方形 403">
          <a:extLst>
            <a:ext uri="{FF2B5EF4-FFF2-40B4-BE49-F238E27FC236}">
              <a16:creationId xmlns:a16="http://schemas.microsoft.com/office/drawing/2014/main" id="{FA935059-E6C1-4E54-9162-5AD6DADBD7A3}"/>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5" name="正方形/長方形 404">
          <a:extLst>
            <a:ext uri="{FF2B5EF4-FFF2-40B4-BE49-F238E27FC236}">
              <a16:creationId xmlns:a16="http://schemas.microsoft.com/office/drawing/2014/main" id="{A60FC706-9737-4B94-AAFC-56843978C137}"/>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6" name="正方形/長方形 405">
          <a:extLst>
            <a:ext uri="{FF2B5EF4-FFF2-40B4-BE49-F238E27FC236}">
              <a16:creationId xmlns:a16="http://schemas.microsoft.com/office/drawing/2014/main" id="{1027BAE1-4F43-4FEA-A24E-A4D02880C7E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7" name="正方形/長方形 406">
          <a:extLst>
            <a:ext uri="{FF2B5EF4-FFF2-40B4-BE49-F238E27FC236}">
              <a16:creationId xmlns:a16="http://schemas.microsoft.com/office/drawing/2014/main" id="{C534B053-2C2D-4B5E-B5E4-25A6525DEC06}"/>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8" name="正方形/長方形 407">
          <a:extLst>
            <a:ext uri="{FF2B5EF4-FFF2-40B4-BE49-F238E27FC236}">
              <a16:creationId xmlns:a16="http://schemas.microsoft.com/office/drawing/2014/main" id="{1ACA7E41-AE60-4FB1-AECF-1BBC68D8E41F}"/>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9" name="正方形/長方形 408">
          <a:extLst>
            <a:ext uri="{FF2B5EF4-FFF2-40B4-BE49-F238E27FC236}">
              <a16:creationId xmlns:a16="http://schemas.microsoft.com/office/drawing/2014/main" id="{12DAF441-3F39-43D5-8FC0-B7598FFF008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0" name="正方形/長方形 409">
          <a:extLst>
            <a:ext uri="{FF2B5EF4-FFF2-40B4-BE49-F238E27FC236}">
              <a16:creationId xmlns:a16="http://schemas.microsoft.com/office/drawing/2014/main" id="{204B5520-9990-434E-ACA4-FC2E9A1E3B41}"/>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1" name="正方形/長方形 410">
          <a:extLst>
            <a:ext uri="{FF2B5EF4-FFF2-40B4-BE49-F238E27FC236}">
              <a16:creationId xmlns:a16="http://schemas.microsoft.com/office/drawing/2014/main" id="{8A0DD05E-B63A-41C9-A8FF-B6E89170BE85}"/>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12" name="正方形/長方形 411">
          <a:extLst>
            <a:ext uri="{FF2B5EF4-FFF2-40B4-BE49-F238E27FC236}">
              <a16:creationId xmlns:a16="http://schemas.microsoft.com/office/drawing/2014/main" id="{BBADD57F-96F5-4ED7-88A9-7A0C8A0F2DE9}"/>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3" name="正方形/長方形 412">
          <a:extLst>
            <a:ext uri="{FF2B5EF4-FFF2-40B4-BE49-F238E27FC236}">
              <a16:creationId xmlns:a16="http://schemas.microsoft.com/office/drawing/2014/main" id="{12B1178F-7E79-4DA2-8D93-963AEEC3C0C5}"/>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4" name="正方形/長方形 413">
          <a:extLst>
            <a:ext uri="{FF2B5EF4-FFF2-40B4-BE49-F238E27FC236}">
              <a16:creationId xmlns:a16="http://schemas.microsoft.com/office/drawing/2014/main" id="{93F93CC6-7733-4830-A392-324531D35B6D}"/>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5" name="正方形/長方形 414">
          <a:extLst>
            <a:ext uri="{FF2B5EF4-FFF2-40B4-BE49-F238E27FC236}">
              <a16:creationId xmlns:a16="http://schemas.microsoft.com/office/drawing/2014/main" id="{1F46193A-B8FD-425A-8148-CC610B7D3F4E}"/>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6" name="正方形/長方形 415">
          <a:extLst>
            <a:ext uri="{FF2B5EF4-FFF2-40B4-BE49-F238E27FC236}">
              <a16:creationId xmlns:a16="http://schemas.microsoft.com/office/drawing/2014/main" id="{E1C96F25-3E03-473F-B5A1-22420574D645}"/>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7" name="正方形/長方形 416">
          <a:extLst>
            <a:ext uri="{FF2B5EF4-FFF2-40B4-BE49-F238E27FC236}">
              <a16:creationId xmlns:a16="http://schemas.microsoft.com/office/drawing/2014/main" id="{479531CC-A6CF-485C-A500-DFF7EB232E19}"/>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8" name="正方形/長方形 417">
          <a:extLst>
            <a:ext uri="{FF2B5EF4-FFF2-40B4-BE49-F238E27FC236}">
              <a16:creationId xmlns:a16="http://schemas.microsoft.com/office/drawing/2014/main" id="{5673B4A8-7655-4D8F-B2C4-9491927914E1}"/>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9" name="正方形/長方形 418">
          <a:extLst>
            <a:ext uri="{FF2B5EF4-FFF2-40B4-BE49-F238E27FC236}">
              <a16:creationId xmlns:a16="http://schemas.microsoft.com/office/drawing/2014/main" id="{2F2DD45E-A1AC-4209-8925-263729B15F87}"/>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20" name="テキスト ボックス 419">
          <a:extLst>
            <a:ext uri="{FF2B5EF4-FFF2-40B4-BE49-F238E27FC236}">
              <a16:creationId xmlns:a16="http://schemas.microsoft.com/office/drawing/2014/main" id="{4C6232C8-9ECA-4A47-BB6F-343736B66712}"/>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1" name="直線コネクタ 420">
          <a:extLst>
            <a:ext uri="{FF2B5EF4-FFF2-40B4-BE49-F238E27FC236}">
              <a16:creationId xmlns:a16="http://schemas.microsoft.com/office/drawing/2014/main" id="{4FBE4520-A731-4DAE-AD56-6A8EEE5407D6}"/>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22" name="テキスト ボックス 421">
          <a:extLst>
            <a:ext uri="{FF2B5EF4-FFF2-40B4-BE49-F238E27FC236}">
              <a16:creationId xmlns:a16="http://schemas.microsoft.com/office/drawing/2014/main" id="{2A83D54D-5692-4642-BA8C-FD5D49503353}"/>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23" name="直線コネクタ 422">
          <a:extLst>
            <a:ext uri="{FF2B5EF4-FFF2-40B4-BE49-F238E27FC236}">
              <a16:creationId xmlns:a16="http://schemas.microsoft.com/office/drawing/2014/main" id="{D89806E5-401B-4499-B6C4-AA41EAA78AF6}"/>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24" name="テキスト ボックス 423">
          <a:extLst>
            <a:ext uri="{FF2B5EF4-FFF2-40B4-BE49-F238E27FC236}">
              <a16:creationId xmlns:a16="http://schemas.microsoft.com/office/drawing/2014/main" id="{DF9B6ED0-38F8-4FC9-8EDA-940E83023F46}"/>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25" name="直線コネクタ 424">
          <a:extLst>
            <a:ext uri="{FF2B5EF4-FFF2-40B4-BE49-F238E27FC236}">
              <a16:creationId xmlns:a16="http://schemas.microsoft.com/office/drawing/2014/main" id="{7A8B3643-BA6A-402A-9F6A-B1BFA0632AB7}"/>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26" name="テキスト ボックス 425">
          <a:extLst>
            <a:ext uri="{FF2B5EF4-FFF2-40B4-BE49-F238E27FC236}">
              <a16:creationId xmlns:a16="http://schemas.microsoft.com/office/drawing/2014/main" id="{D329C900-2C7A-48C5-BA69-1919EAB6DAA2}"/>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27" name="直線コネクタ 426">
          <a:extLst>
            <a:ext uri="{FF2B5EF4-FFF2-40B4-BE49-F238E27FC236}">
              <a16:creationId xmlns:a16="http://schemas.microsoft.com/office/drawing/2014/main" id="{4D9BE5DE-B55C-47F8-BE81-C905F85FCA78}"/>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28" name="テキスト ボックス 427">
          <a:extLst>
            <a:ext uri="{FF2B5EF4-FFF2-40B4-BE49-F238E27FC236}">
              <a16:creationId xmlns:a16="http://schemas.microsoft.com/office/drawing/2014/main" id="{807F29BB-0A24-49D0-AF5A-F94E50BC5312}"/>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29" name="直線コネクタ 428">
          <a:extLst>
            <a:ext uri="{FF2B5EF4-FFF2-40B4-BE49-F238E27FC236}">
              <a16:creationId xmlns:a16="http://schemas.microsoft.com/office/drawing/2014/main" id="{07F3F67A-DD61-4C13-8B6D-6AB43A992376}"/>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30" name="テキスト ボックス 429">
          <a:extLst>
            <a:ext uri="{FF2B5EF4-FFF2-40B4-BE49-F238E27FC236}">
              <a16:creationId xmlns:a16="http://schemas.microsoft.com/office/drawing/2014/main" id="{13EAA72D-BC24-4425-9073-6DCFBDBEDE92}"/>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31" name="直線コネクタ 430">
          <a:extLst>
            <a:ext uri="{FF2B5EF4-FFF2-40B4-BE49-F238E27FC236}">
              <a16:creationId xmlns:a16="http://schemas.microsoft.com/office/drawing/2014/main" id="{4A970CDC-57EF-459E-B531-BCEA4DDF93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32" name="テキスト ボックス 431">
          <a:extLst>
            <a:ext uri="{FF2B5EF4-FFF2-40B4-BE49-F238E27FC236}">
              <a16:creationId xmlns:a16="http://schemas.microsoft.com/office/drawing/2014/main" id="{D552E1B1-1E87-40C8-8D7F-23679931732F}"/>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33" name="直線コネクタ 432">
          <a:extLst>
            <a:ext uri="{FF2B5EF4-FFF2-40B4-BE49-F238E27FC236}">
              <a16:creationId xmlns:a16="http://schemas.microsoft.com/office/drawing/2014/main" id="{5F43D9A1-EA0B-4474-80F2-DF97D1E7C49C}"/>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434" name="テキスト ボックス 433">
          <a:extLst>
            <a:ext uri="{FF2B5EF4-FFF2-40B4-BE49-F238E27FC236}">
              <a16:creationId xmlns:a16="http://schemas.microsoft.com/office/drawing/2014/main" id="{3B727DB8-8A69-4C45-BE7A-A5860B6450DE}"/>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5" name="直線コネクタ 434">
          <a:extLst>
            <a:ext uri="{FF2B5EF4-FFF2-40B4-BE49-F238E27FC236}">
              <a16:creationId xmlns:a16="http://schemas.microsoft.com/office/drawing/2014/main" id="{946198FC-BC35-4B1A-94EF-43F8F1E7B1C8}"/>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6" name="【学校施設】&#10;有形固定資産減価償却率グラフ枠">
          <a:extLst>
            <a:ext uri="{FF2B5EF4-FFF2-40B4-BE49-F238E27FC236}">
              <a16:creationId xmlns:a16="http://schemas.microsoft.com/office/drawing/2014/main" id="{C5D6C001-5441-4A16-B1A0-0C1DA89309A5}"/>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75112</xdr:rowOff>
    </xdr:from>
    <xdr:to>
      <xdr:col>85</xdr:col>
      <xdr:colOff>126364</xdr:colOff>
      <xdr:row>64</xdr:row>
      <xdr:rowOff>130628</xdr:rowOff>
    </xdr:to>
    <xdr:cxnSp macro="">
      <xdr:nvCxnSpPr>
        <xdr:cNvPr id="437" name="直線コネクタ 436">
          <a:extLst>
            <a:ext uri="{FF2B5EF4-FFF2-40B4-BE49-F238E27FC236}">
              <a16:creationId xmlns:a16="http://schemas.microsoft.com/office/drawing/2014/main" id="{A1607B9D-9780-4C10-AA54-B509047E1946}"/>
            </a:ext>
          </a:extLst>
        </xdr:cNvPr>
        <xdr:cNvCxnSpPr/>
      </xdr:nvCxnSpPr>
      <xdr:spPr>
        <a:xfrm flipV="1">
          <a:off x="16318864" y="9504862"/>
          <a:ext cx="0" cy="1598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438" name="【学校施設】&#10;有形固定資産減価償却率最小値テキスト">
          <a:extLst>
            <a:ext uri="{FF2B5EF4-FFF2-40B4-BE49-F238E27FC236}">
              <a16:creationId xmlns:a16="http://schemas.microsoft.com/office/drawing/2014/main" id="{95BAFE7F-C851-426E-A3D1-AEE1DD2F38BA}"/>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439" name="直線コネクタ 438">
          <a:extLst>
            <a:ext uri="{FF2B5EF4-FFF2-40B4-BE49-F238E27FC236}">
              <a16:creationId xmlns:a16="http://schemas.microsoft.com/office/drawing/2014/main" id="{0C53AC1B-A356-48EE-85DA-33B2A396EA5C}"/>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21789</xdr:rowOff>
    </xdr:from>
    <xdr:ext cx="340478" cy="259045"/>
    <xdr:sp macro="" textlink="">
      <xdr:nvSpPr>
        <xdr:cNvPr id="440" name="【学校施設】&#10;有形固定資産減価償却率最大値テキスト">
          <a:extLst>
            <a:ext uri="{FF2B5EF4-FFF2-40B4-BE49-F238E27FC236}">
              <a16:creationId xmlns:a16="http://schemas.microsoft.com/office/drawing/2014/main" id="{46A3EE19-6571-48FC-8B44-57BB40CF3CF4}"/>
            </a:ext>
          </a:extLst>
        </xdr:cNvPr>
        <xdr:cNvSpPr txBox="1"/>
      </xdr:nvSpPr>
      <xdr:spPr>
        <a:xfrm>
          <a:off x="16357600" y="92800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75112</xdr:rowOff>
    </xdr:from>
    <xdr:to>
      <xdr:col>86</xdr:col>
      <xdr:colOff>25400</xdr:colOff>
      <xdr:row>55</xdr:row>
      <xdr:rowOff>75112</xdr:rowOff>
    </xdr:to>
    <xdr:cxnSp macro="">
      <xdr:nvCxnSpPr>
        <xdr:cNvPr id="441" name="直線コネクタ 440">
          <a:extLst>
            <a:ext uri="{FF2B5EF4-FFF2-40B4-BE49-F238E27FC236}">
              <a16:creationId xmlns:a16="http://schemas.microsoft.com/office/drawing/2014/main" id="{C0849D51-A793-493D-9BFA-2E45FA4E3C2C}"/>
            </a:ext>
          </a:extLst>
        </xdr:cNvPr>
        <xdr:cNvCxnSpPr/>
      </xdr:nvCxnSpPr>
      <xdr:spPr>
        <a:xfrm>
          <a:off x="16230600" y="950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19430</xdr:rowOff>
    </xdr:from>
    <xdr:ext cx="405111" cy="259045"/>
    <xdr:sp macro="" textlink="">
      <xdr:nvSpPr>
        <xdr:cNvPr id="442" name="【学校施設】&#10;有形固定資産減価償却率平均値テキスト">
          <a:extLst>
            <a:ext uri="{FF2B5EF4-FFF2-40B4-BE49-F238E27FC236}">
              <a16:creationId xmlns:a16="http://schemas.microsoft.com/office/drawing/2014/main" id="{861B33C6-F389-4445-B35D-ACF22C5D59C2}"/>
            </a:ext>
          </a:extLst>
        </xdr:cNvPr>
        <xdr:cNvSpPr txBox="1"/>
      </xdr:nvSpPr>
      <xdr:spPr>
        <a:xfrm>
          <a:off x="16357600" y="103064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168003</xdr:rowOff>
    </xdr:from>
    <xdr:to>
      <xdr:col>85</xdr:col>
      <xdr:colOff>177800</xdr:colOff>
      <xdr:row>61</xdr:row>
      <xdr:rowOff>98153</xdr:rowOff>
    </xdr:to>
    <xdr:sp macro="" textlink="">
      <xdr:nvSpPr>
        <xdr:cNvPr id="443" name="フローチャート: 判断 442">
          <a:extLst>
            <a:ext uri="{FF2B5EF4-FFF2-40B4-BE49-F238E27FC236}">
              <a16:creationId xmlns:a16="http://schemas.microsoft.com/office/drawing/2014/main" id="{36D0A9BB-0794-4AD6-BA72-6D1E9FF895F5}"/>
            </a:ext>
          </a:extLst>
        </xdr:cNvPr>
        <xdr:cNvSpPr/>
      </xdr:nvSpPr>
      <xdr:spPr>
        <a:xfrm>
          <a:off x="16268700" y="1045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141877</xdr:rowOff>
    </xdr:from>
    <xdr:to>
      <xdr:col>81</xdr:col>
      <xdr:colOff>101600</xdr:colOff>
      <xdr:row>61</xdr:row>
      <xdr:rowOff>72027</xdr:rowOff>
    </xdr:to>
    <xdr:sp macro="" textlink="">
      <xdr:nvSpPr>
        <xdr:cNvPr id="444" name="フローチャート: 判断 443">
          <a:extLst>
            <a:ext uri="{FF2B5EF4-FFF2-40B4-BE49-F238E27FC236}">
              <a16:creationId xmlns:a16="http://schemas.microsoft.com/office/drawing/2014/main" id="{B6022005-87AD-4F96-9BC9-75710E149555}"/>
            </a:ext>
          </a:extLst>
        </xdr:cNvPr>
        <xdr:cNvSpPr/>
      </xdr:nvSpPr>
      <xdr:spPr>
        <a:xfrm>
          <a:off x="15430500" y="1042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101056</xdr:rowOff>
    </xdr:from>
    <xdr:to>
      <xdr:col>76</xdr:col>
      <xdr:colOff>165100</xdr:colOff>
      <xdr:row>61</xdr:row>
      <xdr:rowOff>31206</xdr:rowOff>
    </xdr:to>
    <xdr:sp macro="" textlink="">
      <xdr:nvSpPr>
        <xdr:cNvPr id="445" name="フローチャート: 判断 444">
          <a:extLst>
            <a:ext uri="{FF2B5EF4-FFF2-40B4-BE49-F238E27FC236}">
              <a16:creationId xmlns:a16="http://schemas.microsoft.com/office/drawing/2014/main" id="{3C2D2A19-2A6C-4075-AC4E-1A90FAFC4FA5}"/>
            </a:ext>
          </a:extLst>
        </xdr:cNvPr>
        <xdr:cNvSpPr/>
      </xdr:nvSpPr>
      <xdr:spPr>
        <a:xfrm>
          <a:off x="14541500" y="1038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91259</xdr:rowOff>
    </xdr:from>
    <xdr:to>
      <xdr:col>72</xdr:col>
      <xdr:colOff>38100</xdr:colOff>
      <xdr:row>61</xdr:row>
      <xdr:rowOff>21409</xdr:rowOff>
    </xdr:to>
    <xdr:sp macro="" textlink="">
      <xdr:nvSpPr>
        <xdr:cNvPr id="446" name="フローチャート: 判断 445">
          <a:extLst>
            <a:ext uri="{FF2B5EF4-FFF2-40B4-BE49-F238E27FC236}">
              <a16:creationId xmlns:a16="http://schemas.microsoft.com/office/drawing/2014/main" id="{98BB5DA5-6F67-4441-B9B5-525140E62A86}"/>
            </a:ext>
          </a:extLst>
        </xdr:cNvPr>
        <xdr:cNvSpPr/>
      </xdr:nvSpPr>
      <xdr:spPr>
        <a:xfrm>
          <a:off x="13652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78196</xdr:rowOff>
    </xdr:from>
    <xdr:to>
      <xdr:col>67</xdr:col>
      <xdr:colOff>101600</xdr:colOff>
      <xdr:row>61</xdr:row>
      <xdr:rowOff>8346</xdr:rowOff>
    </xdr:to>
    <xdr:sp macro="" textlink="">
      <xdr:nvSpPr>
        <xdr:cNvPr id="447" name="フローチャート: 判断 446">
          <a:extLst>
            <a:ext uri="{FF2B5EF4-FFF2-40B4-BE49-F238E27FC236}">
              <a16:creationId xmlns:a16="http://schemas.microsoft.com/office/drawing/2014/main" id="{A98C981C-4E3B-4940-9CF2-A1286FDBE163}"/>
            </a:ext>
          </a:extLst>
        </xdr:cNvPr>
        <xdr:cNvSpPr/>
      </xdr:nvSpPr>
      <xdr:spPr>
        <a:xfrm>
          <a:off x="12763500" y="1036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8" name="テキスト ボックス 447">
          <a:extLst>
            <a:ext uri="{FF2B5EF4-FFF2-40B4-BE49-F238E27FC236}">
              <a16:creationId xmlns:a16="http://schemas.microsoft.com/office/drawing/2014/main" id="{CB06BEFF-4251-4C6F-A054-B11F0600E704}"/>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9" name="テキスト ボックス 448">
          <a:extLst>
            <a:ext uri="{FF2B5EF4-FFF2-40B4-BE49-F238E27FC236}">
              <a16:creationId xmlns:a16="http://schemas.microsoft.com/office/drawing/2014/main" id="{39A34282-220F-4F94-8D3E-BC823BB05E33}"/>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50" name="テキスト ボックス 449">
          <a:extLst>
            <a:ext uri="{FF2B5EF4-FFF2-40B4-BE49-F238E27FC236}">
              <a16:creationId xmlns:a16="http://schemas.microsoft.com/office/drawing/2014/main" id="{E95853E7-7F73-424E-983A-27A4F16AC881}"/>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1" name="テキスト ボックス 450">
          <a:extLst>
            <a:ext uri="{FF2B5EF4-FFF2-40B4-BE49-F238E27FC236}">
              <a16:creationId xmlns:a16="http://schemas.microsoft.com/office/drawing/2014/main" id="{C45ED43E-B91B-45F1-BDFC-551C213D436D}"/>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2" name="テキスト ボックス 451">
          <a:extLst>
            <a:ext uri="{FF2B5EF4-FFF2-40B4-BE49-F238E27FC236}">
              <a16:creationId xmlns:a16="http://schemas.microsoft.com/office/drawing/2014/main" id="{41714202-453A-4243-8DCC-C16C639634E2}"/>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159838</xdr:rowOff>
    </xdr:from>
    <xdr:to>
      <xdr:col>85</xdr:col>
      <xdr:colOff>177800</xdr:colOff>
      <xdr:row>63</xdr:row>
      <xdr:rowOff>89988</xdr:rowOff>
    </xdr:to>
    <xdr:sp macro="" textlink="">
      <xdr:nvSpPr>
        <xdr:cNvPr id="453" name="楕円 452">
          <a:extLst>
            <a:ext uri="{FF2B5EF4-FFF2-40B4-BE49-F238E27FC236}">
              <a16:creationId xmlns:a16="http://schemas.microsoft.com/office/drawing/2014/main" id="{EF7BA8CC-D8FA-4935-87F8-F0889C7DE02F}"/>
            </a:ext>
          </a:extLst>
        </xdr:cNvPr>
        <xdr:cNvSpPr/>
      </xdr:nvSpPr>
      <xdr:spPr>
        <a:xfrm>
          <a:off x="16268700" y="1078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138265</xdr:rowOff>
    </xdr:from>
    <xdr:ext cx="405111" cy="259045"/>
    <xdr:sp macro="" textlink="">
      <xdr:nvSpPr>
        <xdr:cNvPr id="454" name="【学校施設】&#10;有形固定資産減価償却率該当値テキスト">
          <a:extLst>
            <a:ext uri="{FF2B5EF4-FFF2-40B4-BE49-F238E27FC236}">
              <a16:creationId xmlns:a16="http://schemas.microsoft.com/office/drawing/2014/main" id="{87F39B45-5757-4266-AA49-04362C94673D}"/>
            </a:ext>
          </a:extLst>
        </xdr:cNvPr>
        <xdr:cNvSpPr txBox="1"/>
      </xdr:nvSpPr>
      <xdr:spPr>
        <a:xfrm>
          <a:off x="16357600" y="10768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156573</xdr:rowOff>
    </xdr:from>
    <xdr:to>
      <xdr:col>81</xdr:col>
      <xdr:colOff>101600</xdr:colOff>
      <xdr:row>63</xdr:row>
      <xdr:rowOff>86723</xdr:rowOff>
    </xdr:to>
    <xdr:sp macro="" textlink="">
      <xdr:nvSpPr>
        <xdr:cNvPr id="455" name="楕円 454">
          <a:extLst>
            <a:ext uri="{FF2B5EF4-FFF2-40B4-BE49-F238E27FC236}">
              <a16:creationId xmlns:a16="http://schemas.microsoft.com/office/drawing/2014/main" id="{C43BB549-BB95-4190-92A7-310C6CFAB862}"/>
            </a:ext>
          </a:extLst>
        </xdr:cNvPr>
        <xdr:cNvSpPr/>
      </xdr:nvSpPr>
      <xdr:spPr>
        <a:xfrm>
          <a:off x="15430500" y="10786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35923</xdr:rowOff>
    </xdr:from>
    <xdr:to>
      <xdr:col>85</xdr:col>
      <xdr:colOff>127000</xdr:colOff>
      <xdr:row>63</xdr:row>
      <xdr:rowOff>39188</xdr:rowOff>
    </xdr:to>
    <xdr:cxnSp macro="">
      <xdr:nvCxnSpPr>
        <xdr:cNvPr id="456" name="直線コネクタ 455">
          <a:extLst>
            <a:ext uri="{FF2B5EF4-FFF2-40B4-BE49-F238E27FC236}">
              <a16:creationId xmlns:a16="http://schemas.microsoft.com/office/drawing/2014/main" id="{83AB8BBA-91F7-4FA8-BAB7-4D0C85B2B351}"/>
            </a:ext>
          </a:extLst>
        </xdr:cNvPr>
        <xdr:cNvCxnSpPr/>
      </xdr:nvCxnSpPr>
      <xdr:spPr>
        <a:xfrm>
          <a:off x="15481300" y="10837273"/>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115751</xdr:rowOff>
    </xdr:from>
    <xdr:to>
      <xdr:col>76</xdr:col>
      <xdr:colOff>165100</xdr:colOff>
      <xdr:row>63</xdr:row>
      <xdr:rowOff>45901</xdr:rowOff>
    </xdr:to>
    <xdr:sp macro="" textlink="">
      <xdr:nvSpPr>
        <xdr:cNvPr id="457" name="楕円 456">
          <a:extLst>
            <a:ext uri="{FF2B5EF4-FFF2-40B4-BE49-F238E27FC236}">
              <a16:creationId xmlns:a16="http://schemas.microsoft.com/office/drawing/2014/main" id="{69525D72-81C1-46E9-8E51-6A0A7713E5EB}"/>
            </a:ext>
          </a:extLst>
        </xdr:cNvPr>
        <xdr:cNvSpPr/>
      </xdr:nvSpPr>
      <xdr:spPr>
        <a:xfrm>
          <a:off x="14541500" y="1074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166551</xdr:rowOff>
    </xdr:from>
    <xdr:to>
      <xdr:col>81</xdr:col>
      <xdr:colOff>50800</xdr:colOff>
      <xdr:row>63</xdr:row>
      <xdr:rowOff>35923</xdr:rowOff>
    </xdr:to>
    <xdr:cxnSp macro="">
      <xdr:nvCxnSpPr>
        <xdr:cNvPr id="458" name="直線コネクタ 457">
          <a:extLst>
            <a:ext uri="{FF2B5EF4-FFF2-40B4-BE49-F238E27FC236}">
              <a16:creationId xmlns:a16="http://schemas.microsoft.com/office/drawing/2014/main" id="{61F37B97-0FA7-4ACF-BC63-92FBCFD597FC}"/>
            </a:ext>
          </a:extLst>
        </xdr:cNvPr>
        <xdr:cNvCxnSpPr/>
      </xdr:nvCxnSpPr>
      <xdr:spPr>
        <a:xfrm>
          <a:off x="14592300" y="10796451"/>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87993</xdr:rowOff>
    </xdr:from>
    <xdr:to>
      <xdr:col>72</xdr:col>
      <xdr:colOff>38100</xdr:colOff>
      <xdr:row>63</xdr:row>
      <xdr:rowOff>18143</xdr:rowOff>
    </xdr:to>
    <xdr:sp macro="" textlink="">
      <xdr:nvSpPr>
        <xdr:cNvPr id="459" name="楕円 458">
          <a:extLst>
            <a:ext uri="{FF2B5EF4-FFF2-40B4-BE49-F238E27FC236}">
              <a16:creationId xmlns:a16="http://schemas.microsoft.com/office/drawing/2014/main" id="{1696D4FB-4A2D-4C37-97DE-E3A1EDB6DDD3}"/>
            </a:ext>
          </a:extLst>
        </xdr:cNvPr>
        <xdr:cNvSpPr/>
      </xdr:nvSpPr>
      <xdr:spPr>
        <a:xfrm>
          <a:off x="13652500" y="10717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138793</xdr:rowOff>
    </xdr:from>
    <xdr:to>
      <xdr:col>76</xdr:col>
      <xdr:colOff>114300</xdr:colOff>
      <xdr:row>62</xdr:row>
      <xdr:rowOff>166551</xdr:rowOff>
    </xdr:to>
    <xdr:cxnSp macro="">
      <xdr:nvCxnSpPr>
        <xdr:cNvPr id="460" name="直線コネクタ 459">
          <a:extLst>
            <a:ext uri="{FF2B5EF4-FFF2-40B4-BE49-F238E27FC236}">
              <a16:creationId xmlns:a16="http://schemas.microsoft.com/office/drawing/2014/main" id="{0AD13A92-9E63-47BC-85FF-174B31840DAD}"/>
            </a:ext>
          </a:extLst>
        </xdr:cNvPr>
        <xdr:cNvCxnSpPr/>
      </xdr:nvCxnSpPr>
      <xdr:spPr>
        <a:xfrm>
          <a:off x="13703300" y="10768693"/>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60234</xdr:rowOff>
    </xdr:from>
    <xdr:to>
      <xdr:col>67</xdr:col>
      <xdr:colOff>101600</xdr:colOff>
      <xdr:row>62</xdr:row>
      <xdr:rowOff>161834</xdr:rowOff>
    </xdr:to>
    <xdr:sp macro="" textlink="">
      <xdr:nvSpPr>
        <xdr:cNvPr id="461" name="楕円 460">
          <a:extLst>
            <a:ext uri="{FF2B5EF4-FFF2-40B4-BE49-F238E27FC236}">
              <a16:creationId xmlns:a16="http://schemas.microsoft.com/office/drawing/2014/main" id="{0307230E-032F-411A-B106-FB9DA5842511}"/>
            </a:ext>
          </a:extLst>
        </xdr:cNvPr>
        <xdr:cNvSpPr/>
      </xdr:nvSpPr>
      <xdr:spPr>
        <a:xfrm>
          <a:off x="12763500" y="1069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111034</xdr:rowOff>
    </xdr:from>
    <xdr:to>
      <xdr:col>71</xdr:col>
      <xdr:colOff>177800</xdr:colOff>
      <xdr:row>62</xdr:row>
      <xdr:rowOff>138793</xdr:rowOff>
    </xdr:to>
    <xdr:cxnSp macro="">
      <xdr:nvCxnSpPr>
        <xdr:cNvPr id="462" name="直線コネクタ 461">
          <a:extLst>
            <a:ext uri="{FF2B5EF4-FFF2-40B4-BE49-F238E27FC236}">
              <a16:creationId xmlns:a16="http://schemas.microsoft.com/office/drawing/2014/main" id="{2E38CE87-0D4D-4841-B2CC-B4AD7A876AC3}"/>
            </a:ext>
          </a:extLst>
        </xdr:cNvPr>
        <xdr:cNvCxnSpPr/>
      </xdr:nvCxnSpPr>
      <xdr:spPr>
        <a:xfrm>
          <a:off x="12814300" y="10740934"/>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88554</xdr:rowOff>
    </xdr:from>
    <xdr:ext cx="405111" cy="259045"/>
    <xdr:sp macro="" textlink="">
      <xdr:nvSpPr>
        <xdr:cNvPr id="463" name="n_1aveValue【学校施設】&#10;有形固定資産減価償却率">
          <a:extLst>
            <a:ext uri="{FF2B5EF4-FFF2-40B4-BE49-F238E27FC236}">
              <a16:creationId xmlns:a16="http://schemas.microsoft.com/office/drawing/2014/main" id="{F1AED7F6-621C-4427-BE34-1282F8CE312B}"/>
            </a:ext>
          </a:extLst>
        </xdr:cNvPr>
        <xdr:cNvSpPr txBox="1"/>
      </xdr:nvSpPr>
      <xdr:spPr>
        <a:xfrm>
          <a:off x="15266044" y="10204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47733</xdr:rowOff>
    </xdr:from>
    <xdr:ext cx="405111" cy="259045"/>
    <xdr:sp macro="" textlink="">
      <xdr:nvSpPr>
        <xdr:cNvPr id="464" name="n_2aveValue【学校施設】&#10;有形固定資産減価償却率">
          <a:extLst>
            <a:ext uri="{FF2B5EF4-FFF2-40B4-BE49-F238E27FC236}">
              <a16:creationId xmlns:a16="http://schemas.microsoft.com/office/drawing/2014/main" id="{1DD248C6-5ECD-4963-95BB-BDF3641E9346}"/>
            </a:ext>
          </a:extLst>
        </xdr:cNvPr>
        <xdr:cNvSpPr txBox="1"/>
      </xdr:nvSpPr>
      <xdr:spPr>
        <a:xfrm>
          <a:off x="14389744" y="1016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37936</xdr:rowOff>
    </xdr:from>
    <xdr:ext cx="405111" cy="259045"/>
    <xdr:sp macro="" textlink="">
      <xdr:nvSpPr>
        <xdr:cNvPr id="465" name="n_3aveValue【学校施設】&#10;有形固定資産減価償却率">
          <a:extLst>
            <a:ext uri="{FF2B5EF4-FFF2-40B4-BE49-F238E27FC236}">
              <a16:creationId xmlns:a16="http://schemas.microsoft.com/office/drawing/2014/main" id="{EF35968D-B699-4C3B-83A2-14A145B2E572}"/>
            </a:ext>
          </a:extLst>
        </xdr:cNvPr>
        <xdr:cNvSpPr txBox="1"/>
      </xdr:nvSpPr>
      <xdr:spPr>
        <a:xfrm>
          <a:off x="13500744" y="10153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24873</xdr:rowOff>
    </xdr:from>
    <xdr:ext cx="405111" cy="259045"/>
    <xdr:sp macro="" textlink="">
      <xdr:nvSpPr>
        <xdr:cNvPr id="466" name="n_4aveValue【学校施設】&#10;有形固定資産減価償却率">
          <a:extLst>
            <a:ext uri="{FF2B5EF4-FFF2-40B4-BE49-F238E27FC236}">
              <a16:creationId xmlns:a16="http://schemas.microsoft.com/office/drawing/2014/main" id="{C863F90A-820B-4FA8-B818-9A7C0DF21686}"/>
            </a:ext>
          </a:extLst>
        </xdr:cNvPr>
        <xdr:cNvSpPr txBox="1"/>
      </xdr:nvSpPr>
      <xdr:spPr>
        <a:xfrm>
          <a:off x="12611744" y="10140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77850</xdr:rowOff>
    </xdr:from>
    <xdr:ext cx="405111" cy="259045"/>
    <xdr:sp macro="" textlink="">
      <xdr:nvSpPr>
        <xdr:cNvPr id="467" name="n_1mainValue【学校施設】&#10;有形固定資産減価償却率">
          <a:extLst>
            <a:ext uri="{FF2B5EF4-FFF2-40B4-BE49-F238E27FC236}">
              <a16:creationId xmlns:a16="http://schemas.microsoft.com/office/drawing/2014/main" id="{CA3C2EDE-E53A-43A6-B9B5-197786EF0B9C}"/>
            </a:ext>
          </a:extLst>
        </xdr:cNvPr>
        <xdr:cNvSpPr txBox="1"/>
      </xdr:nvSpPr>
      <xdr:spPr>
        <a:xfrm>
          <a:off x="15266044" y="10879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37028</xdr:rowOff>
    </xdr:from>
    <xdr:ext cx="405111" cy="259045"/>
    <xdr:sp macro="" textlink="">
      <xdr:nvSpPr>
        <xdr:cNvPr id="468" name="n_2mainValue【学校施設】&#10;有形固定資産減価償却率">
          <a:extLst>
            <a:ext uri="{FF2B5EF4-FFF2-40B4-BE49-F238E27FC236}">
              <a16:creationId xmlns:a16="http://schemas.microsoft.com/office/drawing/2014/main" id="{381AE336-2FE5-4A04-BDA2-6136D27CEE64}"/>
            </a:ext>
          </a:extLst>
        </xdr:cNvPr>
        <xdr:cNvSpPr txBox="1"/>
      </xdr:nvSpPr>
      <xdr:spPr>
        <a:xfrm>
          <a:off x="14389744" y="10838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9270</xdr:rowOff>
    </xdr:from>
    <xdr:ext cx="405111" cy="259045"/>
    <xdr:sp macro="" textlink="">
      <xdr:nvSpPr>
        <xdr:cNvPr id="469" name="n_3mainValue【学校施設】&#10;有形固定資産減価償却率">
          <a:extLst>
            <a:ext uri="{FF2B5EF4-FFF2-40B4-BE49-F238E27FC236}">
              <a16:creationId xmlns:a16="http://schemas.microsoft.com/office/drawing/2014/main" id="{8D78457A-676B-444F-801D-2450387DB556}"/>
            </a:ext>
          </a:extLst>
        </xdr:cNvPr>
        <xdr:cNvSpPr txBox="1"/>
      </xdr:nvSpPr>
      <xdr:spPr>
        <a:xfrm>
          <a:off x="13500744" y="10810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152961</xdr:rowOff>
    </xdr:from>
    <xdr:ext cx="405111" cy="259045"/>
    <xdr:sp macro="" textlink="">
      <xdr:nvSpPr>
        <xdr:cNvPr id="470" name="n_4mainValue【学校施設】&#10;有形固定資産減価償却率">
          <a:extLst>
            <a:ext uri="{FF2B5EF4-FFF2-40B4-BE49-F238E27FC236}">
              <a16:creationId xmlns:a16="http://schemas.microsoft.com/office/drawing/2014/main" id="{E9201ECF-720B-4F2A-AB3F-159EB3778603}"/>
            </a:ext>
          </a:extLst>
        </xdr:cNvPr>
        <xdr:cNvSpPr txBox="1"/>
      </xdr:nvSpPr>
      <xdr:spPr>
        <a:xfrm>
          <a:off x="12611744" y="10782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1" name="正方形/長方形 470">
          <a:extLst>
            <a:ext uri="{FF2B5EF4-FFF2-40B4-BE49-F238E27FC236}">
              <a16:creationId xmlns:a16="http://schemas.microsoft.com/office/drawing/2014/main" id="{8771198A-5596-4783-A95C-F5364E74CB21}"/>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2" name="正方形/長方形 471">
          <a:extLst>
            <a:ext uri="{FF2B5EF4-FFF2-40B4-BE49-F238E27FC236}">
              <a16:creationId xmlns:a16="http://schemas.microsoft.com/office/drawing/2014/main" id="{8AC69D00-C6D9-4F48-BC38-F7C989413FDA}"/>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3" name="正方形/長方形 472">
          <a:extLst>
            <a:ext uri="{FF2B5EF4-FFF2-40B4-BE49-F238E27FC236}">
              <a16:creationId xmlns:a16="http://schemas.microsoft.com/office/drawing/2014/main" id="{9475AD4D-BEEE-4783-93ED-1AE73D1BA77E}"/>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4" name="正方形/長方形 473">
          <a:extLst>
            <a:ext uri="{FF2B5EF4-FFF2-40B4-BE49-F238E27FC236}">
              <a16:creationId xmlns:a16="http://schemas.microsoft.com/office/drawing/2014/main" id="{B42C4E61-017E-4960-AF59-04D2401D0502}"/>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5" name="正方形/長方形 474">
          <a:extLst>
            <a:ext uri="{FF2B5EF4-FFF2-40B4-BE49-F238E27FC236}">
              <a16:creationId xmlns:a16="http://schemas.microsoft.com/office/drawing/2014/main" id="{EF09F2EE-67A4-4A4D-AEB7-A97EC16BC77B}"/>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6" name="正方形/長方形 475">
          <a:extLst>
            <a:ext uri="{FF2B5EF4-FFF2-40B4-BE49-F238E27FC236}">
              <a16:creationId xmlns:a16="http://schemas.microsoft.com/office/drawing/2014/main" id="{2C7821E0-80F6-4E69-A25B-8FDC5FD446AB}"/>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7" name="正方形/長方形 476">
          <a:extLst>
            <a:ext uri="{FF2B5EF4-FFF2-40B4-BE49-F238E27FC236}">
              <a16:creationId xmlns:a16="http://schemas.microsoft.com/office/drawing/2014/main" id="{DC93C25F-6755-40F6-B4C9-9482365CC49F}"/>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8" name="正方形/長方形 477">
          <a:extLst>
            <a:ext uri="{FF2B5EF4-FFF2-40B4-BE49-F238E27FC236}">
              <a16:creationId xmlns:a16="http://schemas.microsoft.com/office/drawing/2014/main" id="{8DEE4357-A699-4F8B-A3DB-40621E9A3A37}"/>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9" name="テキスト ボックス 478">
          <a:extLst>
            <a:ext uri="{FF2B5EF4-FFF2-40B4-BE49-F238E27FC236}">
              <a16:creationId xmlns:a16="http://schemas.microsoft.com/office/drawing/2014/main" id="{C48ACA4F-4133-4012-AF97-FA3066D6A9F4}"/>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0" name="直線コネクタ 479">
          <a:extLst>
            <a:ext uri="{FF2B5EF4-FFF2-40B4-BE49-F238E27FC236}">
              <a16:creationId xmlns:a16="http://schemas.microsoft.com/office/drawing/2014/main" id="{8BC7D022-280C-4D05-9DA3-8AB4F550D325}"/>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81" name="直線コネクタ 480">
          <a:extLst>
            <a:ext uri="{FF2B5EF4-FFF2-40B4-BE49-F238E27FC236}">
              <a16:creationId xmlns:a16="http://schemas.microsoft.com/office/drawing/2014/main" id="{570E30E7-79AE-4BE3-A46F-EF09DEA9548A}"/>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82" name="テキスト ボックス 481">
          <a:extLst>
            <a:ext uri="{FF2B5EF4-FFF2-40B4-BE49-F238E27FC236}">
              <a16:creationId xmlns:a16="http://schemas.microsoft.com/office/drawing/2014/main" id="{14E1FFA1-D5ED-4969-98B5-64EF6D1D3F37}"/>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83" name="直線コネクタ 482">
          <a:extLst>
            <a:ext uri="{FF2B5EF4-FFF2-40B4-BE49-F238E27FC236}">
              <a16:creationId xmlns:a16="http://schemas.microsoft.com/office/drawing/2014/main" id="{1673F1DA-3378-48AC-AE3D-C8679C0AD734}"/>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86377</xdr:rowOff>
    </xdr:from>
    <xdr:ext cx="531299" cy="259045"/>
    <xdr:sp macro="" textlink="">
      <xdr:nvSpPr>
        <xdr:cNvPr id="484" name="テキスト ボックス 483">
          <a:extLst>
            <a:ext uri="{FF2B5EF4-FFF2-40B4-BE49-F238E27FC236}">
              <a16:creationId xmlns:a16="http://schemas.microsoft.com/office/drawing/2014/main" id="{FA9D8F0A-F744-4988-A015-EB8CC0CA6404}"/>
            </a:ext>
          </a:extLst>
        </xdr:cNvPr>
        <xdr:cNvSpPr txBox="1"/>
      </xdr:nvSpPr>
      <xdr:spPr>
        <a:xfrm>
          <a:off x="17756701" y="1037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85" name="直線コネクタ 484">
          <a:extLst>
            <a:ext uri="{FF2B5EF4-FFF2-40B4-BE49-F238E27FC236}">
              <a16:creationId xmlns:a16="http://schemas.microsoft.com/office/drawing/2014/main" id="{2DFBA308-A12F-4461-B073-89E8F79D7045}"/>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57</xdr:row>
      <xdr:rowOff>143527</xdr:rowOff>
    </xdr:from>
    <xdr:ext cx="531299" cy="259045"/>
    <xdr:sp macro="" textlink="">
      <xdr:nvSpPr>
        <xdr:cNvPr id="486" name="テキスト ボックス 485">
          <a:extLst>
            <a:ext uri="{FF2B5EF4-FFF2-40B4-BE49-F238E27FC236}">
              <a16:creationId xmlns:a16="http://schemas.microsoft.com/office/drawing/2014/main" id="{F7D99905-B59C-41C3-AD42-34CF9CD418DE}"/>
            </a:ext>
          </a:extLst>
        </xdr:cNvPr>
        <xdr:cNvSpPr txBox="1"/>
      </xdr:nvSpPr>
      <xdr:spPr>
        <a:xfrm>
          <a:off x="17756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87" name="直線コネクタ 486">
          <a:extLst>
            <a:ext uri="{FF2B5EF4-FFF2-40B4-BE49-F238E27FC236}">
              <a16:creationId xmlns:a16="http://schemas.microsoft.com/office/drawing/2014/main" id="{1B0E2223-2208-492B-A56E-7245E1C41D14}"/>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29227</xdr:rowOff>
    </xdr:from>
    <xdr:ext cx="531299" cy="259045"/>
    <xdr:sp macro="" textlink="">
      <xdr:nvSpPr>
        <xdr:cNvPr id="488" name="テキスト ボックス 487">
          <a:extLst>
            <a:ext uri="{FF2B5EF4-FFF2-40B4-BE49-F238E27FC236}">
              <a16:creationId xmlns:a16="http://schemas.microsoft.com/office/drawing/2014/main" id="{70ADEBD6-E5F1-4820-9216-4A41ECF11CA1}"/>
            </a:ext>
          </a:extLst>
        </xdr:cNvPr>
        <xdr:cNvSpPr txBox="1"/>
      </xdr:nvSpPr>
      <xdr:spPr>
        <a:xfrm>
          <a:off x="17756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9" name="直線コネクタ 488">
          <a:extLst>
            <a:ext uri="{FF2B5EF4-FFF2-40B4-BE49-F238E27FC236}">
              <a16:creationId xmlns:a16="http://schemas.microsoft.com/office/drawing/2014/main" id="{CE1316BD-5E67-4DC0-A0A3-8701B409458E}"/>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90" name="テキスト ボックス 489">
          <a:extLst>
            <a:ext uri="{FF2B5EF4-FFF2-40B4-BE49-F238E27FC236}">
              <a16:creationId xmlns:a16="http://schemas.microsoft.com/office/drawing/2014/main" id="{0E7BFFA4-E66F-4AD1-A192-64495EA6A3BD}"/>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1" name="【学校施設】&#10;一人当たり面積グラフ枠">
          <a:extLst>
            <a:ext uri="{FF2B5EF4-FFF2-40B4-BE49-F238E27FC236}">
              <a16:creationId xmlns:a16="http://schemas.microsoft.com/office/drawing/2014/main" id="{4148A71E-B778-42EE-AA7F-B44577781B9A}"/>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86137</xdr:rowOff>
    </xdr:from>
    <xdr:to>
      <xdr:col>116</xdr:col>
      <xdr:colOff>62864</xdr:colOff>
      <xdr:row>63</xdr:row>
      <xdr:rowOff>127559</xdr:rowOff>
    </xdr:to>
    <xdr:cxnSp macro="">
      <xdr:nvCxnSpPr>
        <xdr:cNvPr id="492" name="直線コネクタ 491">
          <a:extLst>
            <a:ext uri="{FF2B5EF4-FFF2-40B4-BE49-F238E27FC236}">
              <a16:creationId xmlns:a16="http://schemas.microsoft.com/office/drawing/2014/main" id="{E131BC56-6C56-4511-84EC-A7FA76C3EE9B}"/>
            </a:ext>
          </a:extLst>
        </xdr:cNvPr>
        <xdr:cNvCxnSpPr/>
      </xdr:nvCxnSpPr>
      <xdr:spPr>
        <a:xfrm flipV="1">
          <a:off x="22160864" y="9687337"/>
          <a:ext cx="0" cy="1241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131386</xdr:rowOff>
    </xdr:from>
    <xdr:ext cx="469744" cy="259045"/>
    <xdr:sp macro="" textlink="">
      <xdr:nvSpPr>
        <xdr:cNvPr id="493" name="【学校施設】&#10;一人当たり面積最小値テキスト">
          <a:extLst>
            <a:ext uri="{FF2B5EF4-FFF2-40B4-BE49-F238E27FC236}">
              <a16:creationId xmlns:a16="http://schemas.microsoft.com/office/drawing/2014/main" id="{41E3EC6D-5FE7-4CBE-BA76-24694979D31A}"/>
            </a:ext>
          </a:extLst>
        </xdr:cNvPr>
        <xdr:cNvSpPr txBox="1"/>
      </xdr:nvSpPr>
      <xdr:spPr>
        <a:xfrm>
          <a:off x="22199600" y="10932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127559</xdr:rowOff>
    </xdr:from>
    <xdr:to>
      <xdr:col>116</xdr:col>
      <xdr:colOff>152400</xdr:colOff>
      <xdr:row>63</xdr:row>
      <xdr:rowOff>127559</xdr:rowOff>
    </xdr:to>
    <xdr:cxnSp macro="">
      <xdr:nvCxnSpPr>
        <xdr:cNvPr id="494" name="直線コネクタ 493">
          <a:extLst>
            <a:ext uri="{FF2B5EF4-FFF2-40B4-BE49-F238E27FC236}">
              <a16:creationId xmlns:a16="http://schemas.microsoft.com/office/drawing/2014/main" id="{0D9AC3F9-252E-4A45-A2C8-740847D6344B}"/>
            </a:ext>
          </a:extLst>
        </xdr:cNvPr>
        <xdr:cNvCxnSpPr/>
      </xdr:nvCxnSpPr>
      <xdr:spPr>
        <a:xfrm>
          <a:off x="22072600" y="10928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32814</xdr:rowOff>
    </xdr:from>
    <xdr:ext cx="534377" cy="259045"/>
    <xdr:sp macro="" textlink="">
      <xdr:nvSpPr>
        <xdr:cNvPr id="495" name="【学校施設】&#10;一人当たり面積最大値テキスト">
          <a:extLst>
            <a:ext uri="{FF2B5EF4-FFF2-40B4-BE49-F238E27FC236}">
              <a16:creationId xmlns:a16="http://schemas.microsoft.com/office/drawing/2014/main" id="{AAC4BEFE-2394-41D6-BCAD-29CE64FE9F07}"/>
            </a:ext>
          </a:extLst>
        </xdr:cNvPr>
        <xdr:cNvSpPr txBox="1"/>
      </xdr:nvSpPr>
      <xdr:spPr>
        <a:xfrm>
          <a:off x="22199600" y="9462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86137</xdr:rowOff>
    </xdr:from>
    <xdr:to>
      <xdr:col>116</xdr:col>
      <xdr:colOff>152400</xdr:colOff>
      <xdr:row>56</xdr:row>
      <xdr:rowOff>86137</xdr:rowOff>
    </xdr:to>
    <xdr:cxnSp macro="">
      <xdr:nvCxnSpPr>
        <xdr:cNvPr id="496" name="直線コネクタ 495">
          <a:extLst>
            <a:ext uri="{FF2B5EF4-FFF2-40B4-BE49-F238E27FC236}">
              <a16:creationId xmlns:a16="http://schemas.microsoft.com/office/drawing/2014/main" id="{CB1C0DA8-E821-4D74-BB6F-F517D351F85B}"/>
            </a:ext>
          </a:extLst>
        </xdr:cNvPr>
        <xdr:cNvCxnSpPr/>
      </xdr:nvCxnSpPr>
      <xdr:spPr>
        <a:xfrm>
          <a:off x="22072600" y="9687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75074</xdr:rowOff>
    </xdr:from>
    <xdr:ext cx="469744" cy="259045"/>
    <xdr:sp macro="" textlink="">
      <xdr:nvSpPr>
        <xdr:cNvPr id="497" name="【学校施設】&#10;一人当たり面積平均値テキスト">
          <a:extLst>
            <a:ext uri="{FF2B5EF4-FFF2-40B4-BE49-F238E27FC236}">
              <a16:creationId xmlns:a16="http://schemas.microsoft.com/office/drawing/2014/main" id="{013E2ACA-020B-42F9-B898-99B3A5EEAC30}"/>
            </a:ext>
          </a:extLst>
        </xdr:cNvPr>
        <xdr:cNvSpPr txBox="1"/>
      </xdr:nvSpPr>
      <xdr:spPr>
        <a:xfrm>
          <a:off x="22199600" y="107049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96647</xdr:rowOff>
    </xdr:from>
    <xdr:to>
      <xdr:col>116</xdr:col>
      <xdr:colOff>114300</xdr:colOff>
      <xdr:row>63</xdr:row>
      <xdr:rowOff>26797</xdr:rowOff>
    </xdr:to>
    <xdr:sp macro="" textlink="">
      <xdr:nvSpPr>
        <xdr:cNvPr id="498" name="フローチャート: 判断 497">
          <a:extLst>
            <a:ext uri="{FF2B5EF4-FFF2-40B4-BE49-F238E27FC236}">
              <a16:creationId xmlns:a16="http://schemas.microsoft.com/office/drawing/2014/main" id="{0D7C751A-9265-4FF0-9E60-354499299D57}"/>
            </a:ext>
          </a:extLst>
        </xdr:cNvPr>
        <xdr:cNvSpPr/>
      </xdr:nvSpPr>
      <xdr:spPr>
        <a:xfrm>
          <a:off x="22110700" y="10726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104008</xdr:rowOff>
    </xdr:from>
    <xdr:to>
      <xdr:col>112</xdr:col>
      <xdr:colOff>38100</xdr:colOff>
      <xdr:row>63</xdr:row>
      <xdr:rowOff>34158</xdr:rowOff>
    </xdr:to>
    <xdr:sp macro="" textlink="">
      <xdr:nvSpPr>
        <xdr:cNvPr id="499" name="フローチャート: 判断 498">
          <a:extLst>
            <a:ext uri="{FF2B5EF4-FFF2-40B4-BE49-F238E27FC236}">
              <a16:creationId xmlns:a16="http://schemas.microsoft.com/office/drawing/2014/main" id="{43FD9FB9-AD38-4831-82A2-80A835EB817A}"/>
            </a:ext>
          </a:extLst>
        </xdr:cNvPr>
        <xdr:cNvSpPr/>
      </xdr:nvSpPr>
      <xdr:spPr>
        <a:xfrm>
          <a:off x="21272500" y="10733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106476</xdr:rowOff>
    </xdr:from>
    <xdr:to>
      <xdr:col>107</xdr:col>
      <xdr:colOff>101600</xdr:colOff>
      <xdr:row>63</xdr:row>
      <xdr:rowOff>36626</xdr:rowOff>
    </xdr:to>
    <xdr:sp macro="" textlink="">
      <xdr:nvSpPr>
        <xdr:cNvPr id="500" name="フローチャート: 判断 499">
          <a:extLst>
            <a:ext uri="{FF2B5EF4-FFF2-40B4-BE49-F238E27FC236}">
              <a16:creationId xmlns:a16="http://schemas.microsoft.com/office/drawing/2014/main" id="{009F260E-AA3D-4AE7-B8D9-4FBBE6164E09}"/>
            </a:ext>
          </a:extLst>
        </xdr:cNvPr>
        <xdr:cNvSpPr/>
      </xdr:nvSpPr>
      <xdr:spPr>
        <a:xfrm>
          <a:off x="20383500" y="10736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96235</xdr:rowOff>
    </xdr:from>
    <xdr:to>
      <xdr:col>102</xdr:col>
      <xdr:colOff>165100</xdr:colOff>
      <xdr:row>63</xdr:row>
      <xdr:rowOff>26385</xdr:rowOff>
    </xdr:to>
    <xdr:sp macro="" textlink="">
      <xdr:nvSpPr>
        <xdr:cNvPr id="501" name="フローチャート: 判断 500">
          <a:extLst>
            <a:ext uri="{FF2B5EF4-FFF2-40B4-BE49-F238E27FC236}">
              <a16:creationId xmlns:a16="http://schemas.microsoft.com/office/drawing/2014/main" id="{6F0C8D64-630F-4535-8764-BEE070EA3411}"/>
            </a:ext>
          </a:extLst>
        </xdr:cNvPr>
        <xdr:cNvSpPr/>
      </xdr:nvSpPr>
      <xdr:spPr>
        <a:xfrm>
          <a:off x="19494500" y="1072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91160</xdr:rowOff>
    </xdr:from>
    <xdr:to>
      <xdr:col>98</xdr:col>
      <xdr:colOff>38100</xdr:colOff>
      <xdr:row>63</xdr:row>
      <xdr:rowOff>21310</xdr:rowOff>
    </xdr:to>
    <xdr:sp macro="" textlink="">
      <xdr:nvSpPr>
        <xdr:cNvPr id="502" name="フローチャート: 判断 501">
          <a:extLst>
            <a:ext uri="{FF2B5EF4-FFF2-40B4-BE49-F238E27FC236}">
              <a16:creationId xmlns:a16="http://schemas.microsoft.com/office/drawing/2014/main" id="{733E6DBC-09A1-4D7A-A713-C0AD0AB474F5}"/>
            </a:ext>
          </a:extLst>
        </xdr:cNvPr>
        <xdr:cNvSpPr/>
      </xdr:nvSpPr>
      <xdr:spPr>
        <a:xfrm>
          <a:off x="18605500" y="1072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3" name="テキスト ボックス 502">
          <a:extLst>
            <a:ext uri="{FF2B5EF4-FFF2-40B4-BE49-F238E27FC236}">
              <a16:creationId xmlns:a16="http://schemas.microsoft.com/office/drawing/2014/main" id="{6EE70ED1-DA96-4D61-B554-B0844C5C5AF1}"/>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4" name="テキスト ボックス 503">
          <a:extLst>
            <a:ext uri="{FF2B5EF4-FFF2-40B4-BE49-F238E27FC236}">
              <a16:creationId xmlns:a16="http://schemas.microsoft.com/office/drawing/2014/main" id="{DBA7FABD-989B-473B-822A-741E2140B104}"/>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5" name="テキスト ボックス 504">
          <a:extLst>
            <a:ext uri="{FF2B5EF4-FFF2-40B4-BE49-F238E27FC236}">
              <a16:creationId xmlns:a16="http://schemas.microsoft.com/office/drawing/2014/main" id="{1533F58C-2632-454B-AA8E-658E7419B125}"/>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6" name="テキスト ボックス 505">
          <a:extLst>
            <a:ext uri="{FF2B5EF4-FFF2-40B4-BE49-F238E27FC236}">
              <a16:creationId xmlns:a16="http://schemas.microsoft.com/office/drawing/2014/main" id="{BF018221-72B8-4B51-AEAF-F9AD3467E60F}"/>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7" name="テキスト ボックス 506">
          <a:extLst>
            <a:ext uri="{FF2B5EF4-FFF2-40B4-BE49-F238E27FC236}">
              <a16:creationId xmlns:a16="http://schemas.microsoft.com/office/drawing/2014/main" id="{521529D5-6F0F-4A1C-A324-C383A3C8D5A1}"/>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92349</xdr:rowOff>
    </xdr:from>
    <xdr:to>
      <xdr:col>116</xdr:col>
      <xdr:colOff>114300</xdr:colOff>
      <xdr:row>61</xdr:row>
      <xdr:rowOff>22499</xdr:rowOff>
    </xdr:to>
    <xdr:sp macro="" textlink="">
      <xdr:nvSpPr>
        <xdr:cNvPr id="508" name="楕円 507">
          <a:extLst>
            <a:ext uri="{FF2B5EF4-FFF2-40B4-BE49-F238E27FC236}">
              <a16:creationId xmlns:a16="http://schemas.microsoft.com/office/drawing/2014/main" id="{5FA77C5F-C17D-4CBE-BB4C-44E5EC8C5AF7}"/>
            </a:ext>
          </a:extLst>
        </xdr:cNvPr>
        <xdr:cNvSpPr/>
      </xdr:nvSpPr>
      <xdr:spPr>
        <a:xfrm>
          <a:off x="22110700" y="10379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115226</xdr:rowOff>
    </xdr:from>
    <xdr:ext cx="534377" cy="259045"/>
    <xdr:sp macro="" textlink="">
      <xdr:nvSpPr>
        <xdr:cNvPr id="509" name="【学校施設】&#10;一人当たり面積該当値テキスト">
          <a:extLst>
            <a:ext uri="{FF2B5EF4-FFF2-40B4-BE49-F238E27FC236}">
              <a16:creationId xmlns:a16="http://schemas.microsoft.com/office/drawing/2014/main" id="{FA94B339-C2BE-4C3D-B2F0-727198820F7D}"/>
            </a:ext>
          </a:extLst>
        </xdr:cNvPr>
        <xdr:cNvSpPr txBox="1"/>
      </xdr:nvSpPr>
      <xdr:spPr>
        <a:xfrm>
          <a:off x="22199600" y="10230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113472</xdr:rowOff>
    </xdr:from>
    <xdr:to>
      <xdr:col>112</xdr:col>
      <xdr:colOff>38100</xdr:colOff>
      <xdr:row>61</xdr:row>
      <xdr:rowOff>43622</xdr:rowOff>
    </xdr:to>
    <xdr:sp macro="" textlink="">
      <xdr:nvSpPr>
        <xdr:cNvPr id="510" name="楕円 509">
          <a:extLst>
            <a:ext uri="{FF2B5EF4-FFF2-40B4-BE49-F238E27FC236}">
              <a16:creationId xmlns:a16="http://schemas.microsoft.com/office/drawing/2014/main" id="{6C612238-4C50-4DEA-9970-662331984A76}"/>
            </a:ext>
          </a:extLst>
        </xdr:cNvPr>
        <xdr:cNvSpPr/>
      </xdr:nvSpPr>
      <xdr:spPr>
        <a:xfrm>
          <a:off x="21272500" y="10400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143149</xdr:rowOff>
    </xdr:from>
    <xdr:to>
      <xdr:col>116</xdr:col>
      <xdr:colOff>63500</xdr:colOff>
      <xdr:row>60</xdr:row>
      <xdr:rowOff>164272</xdr:rowOff>
    </xdr:to>
    <xdr:cxnSp macro="">
      <xdr:nvCxnSpPr>
        <xdr:cNvPr id="511" name="直線コネクタ 510">
          <a:extLst>
            <a:ext uri="{FF2B5EF4-FFF2-40B4-BE49-F238E27FC236}">
              <a16:creationId xmlns:a16="http://schemas.microsoft.com/office/drawing/2014/main" id="{D4367C9D-7717-4EA6-A173-709B9BE6583E}"/>
            </a:ext>
          </a:extLst>
        </xdr:cNvPr>
        <xdr:cNvCxnSpPr/>
      </xdr:nvCxnSpPr>
      <xdr:spPr>
        <a:xfrm flipV="1">
          <a:off x="21323300" y="10430149"/>
          <a:ext cx="838200" cy="21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25736</xdr:rowOff>
    </xdr:from>
    <xdr:to>
      <xdr:col>107</xdr:col>
      <xdr:colOff>101600</xdr:colOff>
      <xdr:row>61</xdr:row>
      <xdr:rowOff>127336</xdr:rowOff>
    </xdr:to>
    <xdr:sp macro="" textlink="">
      <xdr:nvSpPr>
        <xdr:cNvPr id="512" name="楕円 511">
          <a:extLst>
            <a:ext uri="{FF2B5EF4-FFF2-40B4-BE49-F238E27FC236}">
              <a16:creationId xmlns:a16="http://schemas.microsoft.com/office/drawing/2014/main" id="{C32EE84A-D0FC-40EB-A05F-B32D14973655}"/>
            </a:ext>
          </a:extLst>
        </xdr:cNvPr>
        <xdr:cNvSpPr/>
      </xdr:nvSpPr>
      <xdr:spPr>
        <a:xfrm>
          <a:off x="20383500" y="10484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164272</xdr:rowOff>
    </xdr:from>
    <xdr:to>
      <xdr:col>111</xdr:col>
      <xdr:colOff>177800</xdr:colOff>
      <xdr:row>61</xdr:row>
      <xdr:rowOff>76536</xdr:rowOff>
    </xdr:to>
    <xdr:cxnSp macro="">
      <xdr:nvCxnSpPr>
        <xdr:cNvPr id="513" name="直線コネクタ 512">
          <a:extLst>
            <a:ext uri="{FF2B5EF4-FFF2-40B4-BE49-F238E27FC236}">
              <a16:creationId xmlns:a16="http://schemas.microsoft.com/office/drawing/2014/main" id="{FB9FCCAC-E2A7-4BA1-9F95-A1F2D0000059}"/>
            </a:ext>
          </a:extLst>
        </xdr:cNvPr>
        <xdr:cNvCxnSpPr/>
      </xdr:nvCxnSpPr>
      <xdr:spPr>
        <a:xfrm flipV="1">
          <a:off x="20434300" y="10451272"/>
          <a:ext cx="889000" cy="83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43429</xdr:rowOff>
    </xdr:from>
    <xdr:to>
      <xdr:col>102</xdr:col>
      <xdr:colOff>165100</xdr:colOff>
      <xdr:row>61</xdr:row>
      <xdr:rowOff>145029</xdr:rowOff>
    </xdr:to>
    <xdr:sp macro="" textlink="">
      <xdr:nvSpPr>
        <xdr:cNvPr id="514" name="楕円 513">
          <a:extLst>
            <a:ext uri="{FF2B5EF4-FFF2-40B4-BE49-F238E27FC236}">
              <a16:creationId xmlns:a16="http://schemas.microsoft.com/office/drawing/2014/main" id="{57E731DD-4A0A-4A52-9200-D8F15E1C0A21}"/>
            </a:ext>
          </a:extLst>
        </xdr:cNvPr>
        <xdr:cNvSpPr/>
      </xdr:nvSpPr>
      <xdr:spPr>
        <a:xfrm>
          <a:off x="19494500" y="10501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76536</xdr:rowOff>
    </xdr:from>
    <xdr:to>
      <xdr:col>107</xdr:col>
      <xdr:colOff>50800</xdr:colOff>
      <xdr:row>61</xdr:row>
      <xdr:rowOff>94229</xdr:rowOff>
    </xdr:to>
    <xdr:cxnSp macro="">
      <xdr:nvCxnSpPr>
        <xdr:cNvPr id="515" name="直線コネクタ 514">
          <a:extLst>
            <a:ext uri="{FF2B5EF4-FFF2-40B4-BE49-F238E27FC236}">
              <a16:creationId xmlns:a16="http://schemas.microsoft.com/office/drawing/2014/main" id="{9103E353-181B-4E16-918C-71D6CEC2A692}"/>
            </a:ext>
          </a:extLst>
        </xdr:cNvPr>
        <xdr:cNvCxnSpPr/>
      </xdr:nvCxnSpPr>
      <xdr:spPr>
        <a:xfrm flipV="1">
          <a:off x="19545300" y="10534986"/>
          <a:ext cx="889000" cy="17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55590</xdr:rowOff>
    </xdr:from>
    <xdr:to>
      <xdr:col>98</xdr:col>
      <xdr:colOff>38100</xdr:colOff>
      <xdr:row>61</xdr:row>
      <xdr:rowOff>157190</xdr:rowOff>
    </xdr:to>
    <xdr:sp macro="" textlink="">
      <xdr:nvSpPr>
        <xdr:cNvPr id="516" name="楕円 515">
          <a:extLst>
            <a:ext uri="{FF2B5EF4-FFF2-40B4-BE49-F238E27FC236}">
              <a16:creationId xmlns:a16="http://schemas.microsoft.com/office/drawing/2014/main" id="{8F1A4BBB-0AE3-4B8B-9B08-0CCA044332C2}"/>
            </a:ext>
          </a:extLst>
        </xdr:cNvPr>
        <xdr:cNvSpPr/>
      </xdr:nvSpPr>
      <xdr:spPr>
        <a:xfrm>
          <a:off x="18605500" y="1051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94229</xdr:rowOff>
    </xdr:from>
    <xdr:to>
      <xdr:col>102</xdr:col>
      <xdr:colOff>114300</xdr:colOff>
      <xdr:row>61</xdr:row>
      <xdr:rowOff>106390</xdr:rowOff>
    </xdr:to>
    <xdr:cxnSp macro="">
      <xdr:nvCxnSpPr>
        <xdr:cNvPr id="517" name="直線コネクタ 516">
          <a:extLst>
            <a:ext uri="{FF2B5EF4-FFF2-40B4-BE49-F238E27FC236}">
              <a16:creationId xmlns:a16="http://schemas.microsoft.com/office/drawing/2014/main" id="{3D846448-6943-4B0A-A0FA-9259CBBA9DD9}"/>
            </a:ext>
          </a:extLst>
        </xdr:cNvPr>
        <xdr:cNvCxnSpPr/>
      </xdr:nvCxnSpPr>
      <xdr:spPr>
        <a:xfrm flipV="1">
          <a:off x="18656300" y="10552679"/>
          <a:ext cx="889000" cy="12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25285</xdr:rowOff>
    </xdr:from>
    <xdr:ext cx="469744" cy="259045"/>
    <xdr:sp macro="" textlink="">
      <xdr:nvSpPr>
        <xdr:cNvPr id="518" name="n_1aveValue【学校施設】&#10;一人当たり面積">
          <a:extLst>
            <a:ext uri="{FF2B5EF4-FFF2-40B4-BE49-F238E27FC236}">
              <a16:creationId xmlns:a16="http://schemas.microsoft.com/office/drawing/2014/main" id="{73FEE5BE-2531-4E94-83C7-312D1592C1D6}"/>
            </a:ext>
          </a:extLst>
        </xdr:cNvPr>
        <xdr:cNvSpPr txBox="1"/>
      </xdr:nvSpPr>
      <xdr:spPr>
        <a:xfrm>
          <a:off x="21075727" y="10826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27753</xdr:rowOff>
    </xdr:from>
    <xdr:ext cx="469744" cy="259045"/>
    <xdr:sp macro="" textlink="">
      <xdr:nvSpPr>
        <xdr:cNvPr id="519" name="n_2aveValue【学校施設】&#10;一人当たり面積">
          <a:extLst>
            <a:ext uri="{FF2B5EF4-FFF2-40B4-BE49-F238E27FC236}">
              <a16:creationId xmlns:a16="http://schemas.microsoft.com/office/drawing/2014/main" id="{7F3BF6BE-997F-42D2-84C4-235E342AF0F4}"/>
            </a:ext>
          </a:extLst>
        </xdr:cNvPr>
        <xdr:cNvSpPr txBox="1"/>
      </xdr:nvSpPr>
      <xdr:spPr>
        <a:xfrm>
          <a:off x="20199427" y="10829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17512</xdr:rowOff>
    </xdr:from>
    <xdr:ext cx="469744" cy="259045"/>
    <xdr:sp macro="" textlink="">
      <xdr:nvSpPr>
        <xdr:cNvPr id="520" name="n_3aveValue【学校施設】&#10;一人当たり面積">
          <a:extLst>
            <a:ext uri="{FF2B5EF4-FFF2-40B4-BE49-F238E27FC236}">
              <a16:creationId xmlns:a16="http://schemas.microsoft.com/office/drawing/2014/main" id="{5FED18DE-EB11-4F23-895A-9396EF8B81A2}"/>
            </a:ext>
          </a:extLst>
        </xdr:cNvPr>
        <xdr:cNvSpPr txBox="1"/>
      </xdr:nvSpPr>
      <xdr:spPr>
        <a:xfrm>
          <a:off x="19310427" y="10818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12437</xdr:rowOff>
    </xdr:from>
    <xdr:ext cx="469744" cy="259045"/>
    <xdr:sp macro="" textlink="">
      <xdr:nvSpPr>
        <xdr:cNvPr id="521" name="n_4aveValue【学校施設】&#10;一人当たり面積">
          <a:extLst>
            <a:ext uri="{FF2B5EF4-FFF2-40B4-BE49-F238E27FC236}">
              <a16:creationId xmlns:a16="http://schemas.microsoft.com/office/drawing/2014/main" id="{72D1CC4C-FED6-4CB9-B3C2-FB509F6A71BA}"/>
            </a:ext>
          </a:extLst>
        </xdr:cNvPr>
        <xdr:cNvSpPr txBox="1"/>
      </xdr:nvSpPr>
      <xdr:spPr>
        <a:xfrm>
          <a:off x="18421427" y="10813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59</xdr:row>
      <xdr:rowOff>60149</xdr:rowOff>
    </xdr:from>
    <xdr:ext cx="534377" cy="259045"/>
    <xdr:sp macro="" textlink="">
      <xdr:nvSpPr>
        <xdr:cNvPr id="522" name="n_1mainValue【学校施設】&#10;一人当たり面積">
          <a:extLst>
            <a:ext uri="{FF2B5EF4-FFF2-40B4-BE49-F238E27FC236}">
              <a16:creationId xmlns:a16="http://schemas.microsoft.com/office/drawing/2014/main" id="{1BA4BB3B-77CE-46F5-B142-0CB019304F61}"/>
            </a:ext>
          </a:extLst>
        </xdr:cNvPr>
        <xdr:cNvSpPr txBox="1"/>
      </xdr:nvSpPr>
      <xdr:spPr>
        <a:xfrm>
          <a:off x="21043411" y="10175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143863</xdr:rowOff>
    </xdr:from>
    <xdr:ext cx="469744" cy="259045"/>
    <xdr:sp macro="" textlink="">
      <xdr:nvSpPr>
        <xdr:cNvPr id="523" name="n_2mainValue【学校施設】&#10;一人当たり面積">
          <a:extLst>
            <a:ext uri="{FF2B5EF4-FFF2-40B4-BE49-F238E27FC236}">
              <a16:creationId xmlns:a16="http://schemas.microsoft.com/office/drawing/2014/main" id="{DAE3AA61-0CE5-4F4F-B257-CDF847A615CF}"/>
            </a:ext>
          </a:extLst>
        </xdr:cNvPr>
        <xdr:cNvSpPr txBox="1"/>
      </xdr:nvSpPr>
      <xdr:spPr>
        <a:xfrm>
          <a:off x="20199427" y="10259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161556</xdr:rowOff>
    </xdr:from>
    <xdr:ext cx="469744" cy="259045"/>
    <xdr:sp macro="" textlink="">
      <xdr:nvSpPr>
        <xdr:cNvPr id="524" name="n_3mainValue【学校施設】&#10;一人当たり面積">
          <a:extLst>
            <a:ext uri="{FF2B5EF4-FFF2-40B4-BE49-F238E27FC236}">
              <a16:creationId xmlns:a16="http://schemas.microsoft.com/office/drawing/2014/main" id="{72EB6522-237E-4DD3-BC16-286DF25EC329}"/>
            </a:ext>
          </a:extLst>
        </xdr:cNvPr>
        <xdr:cNvSpPr txBox="1"/>
      </xdr:nvSpPr>
      <xdr:spPr>
        <a:xfrm>
          <a:off x="19310427" y="10277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2267</xdr:rowOff>
    </xdr:from>
    <xdr:ext cx="469744" cy="259045"/>
    <xdr:sp macro="" textlink="">
      <xdr:nvSpPr>
        <xdr:cNvPr id="525" name="n_4mainValue【学校施設】&#10;一人当たり面積">
          <a:extLst>
            <a:ext uri="{FF2B5EF4-FFF2-40B4-BE49-F238E27FC236}">
              <a16:creationId xmlns:a16="http://schemas.microsoft.com/office/drawing/2014/main" id="{370487E3-D8A3-40D8-9011-A6C9E4374DF4}"/>
            </a:ext>
          </a:extLst>
        </xdr:cNvPr>
        <xdr:cNvSpPr txBox="1"/>
      </xdr:nvSpPr>
      <xdr:spPr>
        <a:xfrm>
          <a:off x="18421427" y="1028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6" name="正方形/長方形 525">
          <a:extLst>
            <a:ext uri="{FF2B5EF4-FFF2-40B4-BE49-F238E27FC236}">
              <a16:creationId xmlns:a16="http://schemas.microsoft.com/office/drawing/2014/main" id="{DB106908-AF39-48F9-AF6A-B22F8193EAAC}"/>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7" name="正方形/長方形 526">
          <a:extLst>
            <a:ext uri="{FF2B5EF4-FFF2-40B4-BE49-F238E27FC236}">
              <a16:creationId xmlns:a16="http://schemas.microsoft.com/office/drawing/2014/main" id="{D9933341-5545-4A76-813C-F4AD77B3A889}"/>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8" name="正方形/長方形 527">
          <a:extLst>
            <a:ext uri="{FF2B5EF4-FFF2-40B4-BE49-F238E27FC236}">
              <a16:creationId xmlns:a16="http://schemas.microsoft.com/office/drawing/2014/main" id="{B0E53945-DC2E-49F7-B9BA-04CE37E397D6}"/>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9" name="正方形/長方形 528">
          <a:extLst>
            <a:ext uri="{FF2B5EF4-FFF2-40B4-BE49-F238E27FC236}">
              <a16:creationId xmlns:a16="http://schemas.microsoft.com/office/drawing/2014/main" id="{C7C8A55D-FA08-4CB8-AC84-DC2FD28BACCA}"/>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0" name="正方形/長方形 529">
          <a:extLst>
            <a:ext uri="{FF2B5EF4-FFF2-40B4-BE49-F238E27FC236}">
              <a16:creationId xmlns:a16="http://schemas.microsoft.com/office/drawing/2014/main" id="{4A2D7F01-21BF-4362-B713-18A217C149A5}"/>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1" name="正方形/長方形 530">
          <a:extLst>
            <a:ext uri="{FF2B5EF4-FFF2-40B4-BE49-F238E27FC236}">
              <a16:creationId xmlns:a16="http://schemas.microsoft.com/office/drawing/2014/main" id="{7F73DE0D-618C-4468-8843-23E8D6CA6553}"/>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2" name="正方形/長方形 531">
          <a:extLst>
            <a:ext uri="{FF2B5EF4-FFF2-40B4-BE49-F238E27FC236}">
              <a16:creationId xmlns:a16="http://schemas.microsoft.com/office/drawing/2014/main" id="{532F76E8-D010-4AD8-9AC8-CC0AB58BEC3E}"/>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3" name="正方形/長方形 532">
          <a:extLst>
            <a:ext uri="{FF2B5EF4-FFF2-40B4-BE49-F238E27FC236}">
              <a16:creationId xmlns:a16="http://schemas.microsoft.com/office/drawing/2014/main" id="{731F1BC1-5810-4530-BDB8-E2ED99844884}"/>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34" name="正方形/長方形 533">
          <a:extLst>
            <a:ext uri="{FF2B5EF4-FFF2-40B4-BE49-F238E27FC236}">
              <a16:creationId xmlns:a16="http://schemas.microsoft.com/office/drawing/2014/main" id="{28C1F130-AC75-460F-8E5F-3B6CB2A7209A}"/>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5" name="正方形/長方形 534">
          <a:extLst>
            <a:ext uri="{FF2B5EF4-FFF2-40B4-BE49-F238E27FC236}">
              <a16:creationId xmlns:a16="http://schemas.microsoft.com/office/drawing/2014/main" id="{9DF279D6-446B-4400-85D9-B0067EFF1F84}"/>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6" name="正方形/長方形 535">
          <a:extLst>
            <a:ext uri="{FF2B5EF4-FFF2-40B4-BE49-F238E27FC236}">
              <a16:creationId xmlns:a16="http://schemas.microsoft.com/office/drawing/2014/main" id="{5ABB0EA4-B994-4CB8-ACC2-FFC6C37A0405}"/>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7" name="正方形/長方形 536">
          <a:extLst>
            <a:ext uri="{FF2B5EF4-FFF2-40B4-BE49-F238E27FC236}">
              <a16:creationId xmlns:a16="http://schemas.microsoft.com/office/drawing/2014/main" id="{D5F6A37D-6B7E-46F7-A3BF-69DF3BFA2B57}"/>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8" name="正方形/長方形 537">
          <a:extLst>
            <a:ext uri="{FF2B5EF4-FFF2-40B4-BE49-F238E27FC236}">
              <a16:creationId xmlns:a16="http://schemas.microsoft.com/office/drawing/2014/main" id="{197896EF-A525-463B-94BF-9AC87D4798E2}"/>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9" name="正方形/長方形 538">
          <a:extLst>
            <a:ext uri="{FF2B5EF4-FFF2-40B4-BE49-F238E27FC236}">
              <a16:creationId xmlns:a16="http://schemas.microsoft.com/office/drawing/2014/main" id="{6B8BB0E3-830F-4AC5-9A7D-3846E69E5988}"/>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0" name="正方形/長方形 539">
          <a:extLst>
            <a:ext uri="{FF2B5EF4-FFF2-40B4-BE49-F238E27FC236}">
              <a16:creationId xmlns:a16="http://schemas.microsoft.com/office/drawing/2014/main" id="{CD47E2AD-A3A2-48B4-B12C-2E4BFCF21E49}"/>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1" name="正方形/長方形 540">
          <a:extLst>
            <a:ext uri="{FF2B5EF4-FFF2-40B4-BE49-F238E27FC236}">
              <a16:creationId xmlns:a16="http://schemas.microsoft.com/office/drawing/2014/main" id="{D368EB3F-00A8-4883-A90A-9C74957B4DF3}"/>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42" name="正方形/長方形 541">
          <a:extLst>
            <a:ext uri="{FF2B5EF4-FFF2-40B4-BE49-F238E27FC236}">
              <a16:creationId xmlns:a16="http://schemas.microsoft.com/office/drawing/2014/main" id="{55388A05-8890-4137-8522-A5A04B0E2B53}"/>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3" name="正方形/長方形 542">
          <a:extLst>
            <a:ext uri="{FF2B5EF4-FFF2-40B4-BE49-F238E27FC236}">
              <a16:creationId xmlns:a16="http://schemas.microsoft.com/office/drawing/2014/main" id="{88808067-0C28-4D66-A199-1112C20C0B9E}"/>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4" name="正方形/長方形 543">
          <a:extLst>
            <a:ext uri="{FF2B5EF4-FFF2-40B4-BE49-F238E27FC236}">
              <a16:creationId xmlns:a16="http://schemas.microsoft.com/office/drawing/2014/main" id="{00E1931C-508F-4A1E-812C-2F5958C11752}"/>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5" name="正方形/長方形 544">
          <a:extLst>
            <a:ext uri="{FF2B5EF4-FFF2-40B4-BE49-F238E27FC236}">
              <a16:creationId xmlns:a16="http://schemas.microsoft.com/office/drawing/2014/main" id="{A3DDD08B-0B39-45C7-A4CB-ED552B9005A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6" name="正方形/長方形 545">
          <a:extLst>
            <a:ext uri="{FF2B5EF4-FFF2-40B4-BE49-F238E27FC236}">
              <a16:creationId xmlns:a16="http://schemas.microsoft.com/office/drawing/2014/main" id="{511934A8-2E70-4FB0-BF28-D11669C2D4B2}"/>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7" name="正方形/長方形 546">
          <a:extLst>
            <a:ext uri="{FF2B5EF4-FFF2-40B4-BE49-F238E27FC236}">
              <a16:creationId xmlns:a16="http://schemas.microsoft.com/office/drawing/2014/main" id="{8F9EAC4A-8A23-4D53-B5B7-D384BC646267}"/>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8" name="正方形/長方形 547">
          <a:extLst>
            <a:ext uri="{FF2B5EF4-FFF2-40B4-BE49-F238E27FC236}">
              <a16:creationId xmlns:a16="http://schemas.microsoft.com/office/drawing/2014/main" id="{39FCB502-FD8E-4323-89D4-44A00D647564}"/>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9" name="正方形/長方形 548">
          <a:extLst>
            <a:ext uri="{FF2B5EF4-FFF2-40B4-BE49-F238E27FC236}">
              <a16:creationId xmlns:a16="http://schemas.microsoft.com/office/drawing/2014/main" id="{A087538C-2D1C-4019-B4AE-E6C81E5CACAB}"/>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50" name="テキスト ボックス 549">
          <a:extLst>
            <a:ext uri="{FF2B5EF4-FFF2-40B4-BE49-F238E27FC236}">
              <a16:creationId xmlns:a16="http://schemas.microsoft.com/office/drawing/2014/main" id="{14506FF2-10B1-4844-8C52-E6EE79A5CFC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1" name="直線コネクタ 550">
          <a:extLst>
            <a:ext uri="{FF2B5EF4-FFF2-40B4-BE49-F238E27FC236}">
              <a16:creationId xmlns:a16="http://schemas.microsoft.com/office/drawing/2014/main" id="{6433D778-230E-40B6-AE6F-029F382CF5C7}"/>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52" name="テキスト ボックス 551">
          <a:extLst>
            <a:ext uri="{FF2B5EF4-FFF2-40B4-BE49-F238E27FC236}">
              <a16:creationId xmlns:a16="http://schemas.microsoft.com/office/drawing/2014/main" id="{BA9756C0-0D41-4E76-A66C-813CC279FAB3}"/>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53" name="直線コネクタ 552">
          <a:extLst>
            <a:ext uri="{FF2B5EF4-FFF2-40B4-BE49-F238E27FC236}">
              <a16:creationId xmlns:a16="http://schemas.microsoft.com/office/drawing/2014/main" id="{FAA502B6-D949-4074-9929-698865776875}"/>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54" name="テキスト ボックス 553">
          <a:extLst>
            <a:ext uri="{FF2B5EF4-FFF2-40B4-BE49-F238E27FC236}">
              <a16:creationId xmlns:a16="http://schemas.microsoft.com/office/drawing/2014/main" id="{00AAF512-8F25-4EFF-B667-A1D13A4E31CF}"/>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55" name="直線コネクタ 554">
          <a:extLst>
            <a:ext uri="{FF2B5EF4-FFF2-40B4-BE49-F238E27FC236}">
              <a16:creationId xmlns:a16="http://schemas.microsoft.com/office/drawing/2014/main" id="{A294E1D9-3A96-42D5-85A1-DFA84A429AA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56" name="テキスト ボックス 555">
          <a:extLst>
            <a:ext uri="{FF2B5EF4-FFF2-40B4-BE49-F238E27FC236}">
              <a16:creationId xmlns:a16="http://schemas.microsoft.com/office/drawing/2014/main" id="{19A15C3F-5B8C-4B2D-9778-5B6D95EBAD3B}"/>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57" name="直線コネクタ 556">
          <a:extLst>
            <a:ext uri="{FF2B5EF4-FFF2-40B4-BE49-F238E27FC236}">
              <a16:creationId xmlns:a16="http://schemas.microsoft.com/office/drawing/2014/main" id="{4EA332E2-B51B-4FFC-9D34-87CD4E6D830D}"/>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58" name="テキスト ボックス 557">
          <a:extLst>
            <a:ext uri="{FF2B5EF4-FFF2-40B4-BE49-F238E27FC236}">
              <a16:creationId xmlns:a16="http://schemas.microsoft.com/office/drawing/2014/main" id="{4BEBC15F-7F62-4A5D-A5DA-18D1B7C49B72}"/>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59" name="直線コネクタ 558">
          <a:extLst>
            <a:ext uri="{FF2B5EF4-FFF2-40B4-BE49-F238E27FC236}">
              <a16:creationId xmlns:a16="http://schemas.microsoft.com/office/drawing/2014/main" id="{BB0DB220-A939-4719-A608-EA7F5745B05C}"/>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60" name="テキスト ボックス 559">
          <a:extLst>
            <a:ext uri="{FF2B5EF4-FFF2-40B4-BE49-F238E27FC236}">
              <a16:creationId xmlns:a16="http://schemas.microsoft.com/office/drawing/2014/main" id="{522F1A1E-8000-467D-B2FC-98C0B1C37523}"/>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61" name="直線コネクタ 560">
          <a:extLst>
            <a:ext uri="{FF2B5EF4-FFF2-40B4-BE49-F238E27FC236}">
              <a16:creationId xmlns:a16="http://schemas.microsoft.com/office/drawing/2014/main" id="{3FB56F64-EB24-485E-807C-40074CDF4807}"/>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62" name="テキスト ボックス 561">
          <a:extLst>
            <a:ext uri="{FF2B5EF4-FFF2-40B4-BE49-F238E27FC236}">
              <a16:creationId xmlns:a16="http://schemas.microsoft.com/office/drawing/2014/main" id="{2EC0AA44-85D8-46A5-9249-EC9D4E5CEDA9}"/>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63" name="直線コネクタ 562">
          <a:extLst>
            <a:ext uri="{FF2B5EF4-FFF2-40B4-BE49-F238E27FC236}">
              <a16:creationId xmlns:a16="http://schemas.microsoft.com/office/drawing/2014/main" id="{6FA5F57A-5EE7-4124-ACC0-AA572A8D8F16}"/>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564" name="テキスト ボックス 563">
          <a:extLst>
            <a:ext uri="{FF2B5EF4-FFF2-40B4-BE49-F238E27FC236}">
              <a16:creationId xmlns:a16="http://schemas.microsoft.com/office/drawing/2014/main" id="{07488EE4-2B2E-4102-824A-FD3B490CB8FB}"/>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5" name="直線コネクタ 564">
          <a:extLst>
            <a:ext uri="{FF2B5EF4-FFF2-40B4-BE49-F238E27FC236}">
              <a16:creationId xmlns:a16="http://schemas.microsoft.com/office/drawing/2014/main" id="{52F3DF07-2EE6-4C21-9AF9-A910BFE3336F}"/>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6" name="【公民館】&#10;有形固定資産減価償却率グラフ枠">
          <a:extLst>
            <a:ext uri="{FF2B5EF4-FFF2-40B4-BE49-F238E27FC236}">
              <a16:creationId xmlns:a16="http://schemas.microsoft.com/office/drawing/2014/main" id="{81885775-5809-4EF0-9D59-58CAE91C5671}"/>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149679</xdr:rowOff>
    </xdr:from>
    <xdr:to>
      <xdr:col>85</xdr:col>
      <xdr:colOff>126364</xdr:colOff>
      <xdr:row>109</xdr:row>
      <xdr:rowOff>35379</xdr:rowOff>
    </xdr:to>
    <xdr:cxnSp macro="">
      <xdr:nvCxnSpPr>
        <xdr:cNvPr id="567" name="直線コネクタ 566">
          <a:extLst>
            <a:ext uri="{FF2B5EF4-FFF2-40B4-BE49-F238E27FC236}">
              <a16:creationId xmlns:a16="http://schemas.microsoft.com/office/drawing/2014/main" id="{C05987A6-A2CD-4128-A39D-3B398E2D81B9}"/>
            </a:ext>
          </a:extLst>
        </xdr:cNvPr>
        <xdr:cNvCxnSpPr/>
      </xdr:nvCxnSpPr>
      <xdr:spPr>
        <a:xfrm flipV="1">
          <a:off x="16318864" y="17123229"/>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568" name="【公民館】&#10;有形固定資産減価償却率最小値テキスト">
          <a:extLst>
            <a:ext uri="{FF2B5EF4-FFF2-40B4-BE49-F238E27FC236}">
              <a16:creationId xmlns:a16="http://schemas.microsoft.com/office/drawing/2014/main" id="{D6ED6451-F394-49D8-AF3C-2F22CB7574F2}"/>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569" name="直線コネクタ 568">
          <a:extLst>
            <a:ext uri="{FF2B5EF4-FFF2-40B4-BE49-F238E27FC236}">
              <a16:creationId xmlns:a16="http://schemas.microsoft.com/office/drawing/2014/main" id="{B22AE86A-2036-45C7-9C65-CE90D29F6C15}"/>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96356</xdr:rowOff>
    </xdr:from>
    <xdr:ext cx="340478" cy="259045"/>
    <xdr:sp macro="" textlink="">
      <xdr:nvSpPr>
        <xdr:cNvPr id="570" name="【公民館】&#10;有形固定資産減価償却率最大値テキスト">
          <a:extLst>
            <a:ext uri="{FF2B5EF4-FFF2-40B4-BE49-F238E27FC236}">
              <a16:creationId xmlns:a16="http://schemas.microsoft.com/office/drawing/2014/main" id="{2DA7916F-8CC7-4831-80D3-453D3C06779D}"/>
            </a:ext>
          </a:extLst>
        </xdr:cNvPr>
        <xdr:cNvSpPr txBox="1"/>
      </xdr:nvSpPr>
      <xdr:spPr>
        <a:xfrm>
          <a:off x="16357600" y="168984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149679</xdr:rowOff>
    </xdr:from>
    <xdr:to>
      <xdr:col>86</xdr:col>
      <xdr:colOff>25400</xdr:colOff>
      <xdr:row>99</xdr:row>
      <xdr:rowOff>149679</xdr:rowOff>
    </xdr:to>
    <xdr:cxnSp macro="">
      <xdr:nvCxnSpPr>
        <xdr:cNvPr id="571" name="直線コネクタ 570">
          <a:extLst>
            <a:ext uri="{FF2B5EF4-FFF2-40B4-BE49-F238E27FC236}">
              <a16:creationId xmlns:a16="http://schemas.microsoft.com/office/drawing/2014/main" id="{55555AC9-7090-43AA-881F-B6CECECF3295}"/>
            </a:ext>
          </a:extLst>
        </xdr:cNvPr>
        <xdr:cNvCxnSpPr/>
      </xdr:nvCxnSpPr>
      <xdr:spPr>
        <a:xfrm>
          <a:off x="16230600" y="1712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89098</xdr:rowOff>
    </xdr:from>
    <xdr:ext cx="405111" cy="259045"/>
    <xdr:sp macro="" textlink="">
      <xdr:nvSpPr>
        <xdr:cNvPr id="572" name="【公民館】&#10;有形固定資産減価償却率平均値テキスト">
          <a:extLst>
            <a:ext uri="{FF2B5EF4-FFF2-40B4-BE49-F238E27FC236}">
              <a16:creationId xmlns:a16="http://schemas.microsoft.com/office/drawing/2014/main" id="{A594660A-7494-4A6B-9908-ACB745C04A05}"/>
            </a:ext>
          </a:extLst>
        </xdr:cNvPr>
        <xdr:cNvSpPr txBox="1"/>
      </xdr:nvSpPr>
      <xdr:spPr>
        <a:xfrm>
          <a:off x="16357600" y="1791989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66221</xdr:rowOff>
    </xdr:from>
    <xdr:to>
      <xdr:col>85</xdr:col>
      <xdr:colOff>177800</xdr:colOff>
      <xdr:row>105</xdr:row>
      <xdr:rowOff>167821</xdr:rowOff>
    </xdr:to>
    <xdr:sp macro="" textlink="">
      <xdr:nvSpPr>
        <xdr:cNvPr id="573" name="フローチャート: 判断 572">
          <a:extLst>
            <a:ext uri="{FF2B5EF4-FFF2-40B4-BE49-F238E27FC236}">
              <a16:creationId xmlns:a16="http://schemas.microsoft.com/office/drawing/2014/main" id="{BC6E960B-A58C-4342-8A8E-E884DE9D877E}"/>
            </a:ext>
          </a:extLst>
        </xdr:cNvPr>
        <xdr:cNvSpPr/>
      </xdr:nvSpPr>
      <xdr:spPr>
        <a:xfrm>
          <a:off x="16268700" y="1806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92348</xdr:rowOff>
    </xdr:from>
    <xdr:to>
      <xdr:col>81</xdr:col>
      <xdr:colOff>101600</xdr:colOff>
      <xdr:row>106</xdr:row>
      <xdr:rowOff>22498</xdr:rowOff>
    </xdr:to>
    <xdr:sp macro="" textlink="">
      <xdr:nvSpPr>
        <xdr:cNvPr id="574" name="フローチャート: 判断 573">
          <a:extLst>
            <a:ext uri="{FF2B5EF4-FFF2-40B4-BE49-F238E27FC236}">
              <a16:creationId xmlns:a16="http://schemas.microsoft.com/office/drawing/2014/main" id="{7A5C6CEE-684D-4185-8231-BB307D8BA33A}"/>
            </a:ext>
          </a:extLst>
        </xdr:cNvPr>
        <xdr:cNvSpPr/>
      </xdr:nvSpPr>
      <xdr:spPr>
        <a:xfrm>
          <a:off x="15430500" y="18094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121738</xdr:rowOff>
    </xdr:from>
    <xdr:to>
      <xdr:col>76</xdr:col>
      <xdr:colOff>165100</xdr:colOff>
      <xdr:row>106</xdr:row>
      <xdr:rowOff>51888</xdr:rowOff>
    </xdr:to>
    <xdr:sp macro="" textlink="">
      <xdr:nvSpPr>
        <xdr:cNvPr id="575" name="フローチャート: 判断 574">
          <a:extLst>
            <a:ext uri="{FF2B5EF4-FFF2-40B4-BE49-F238E27FC236}">
              <a16:creationId xmlns:a16="http://schemas.microsoft.com/office/drawing/2014/main" id="{33DBBEEE-082B-40B9-9519-9AF28FC66C58}"/>
            </a:ext>
          </a:extLst>
        </xdr:cNvPr>
        <xdr:cNvSpPr/>
      </xdr:nvSpPr>
      <xdr:spPr>
        <a:xfrm>
          <a:off x="14541500" y="1812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58057</xdr:rowOff>
    </xdr:from>
    <xdr:to>
      <xdr:col>72</xdr:col>
      <xdr:colOff>38100</xdr:colOff>
      <xdr:row>105</xdr:row>
      <xdr:rowOff>159657</xdr:rowOff>
    </xdr:to>
    <xdr:sp macro="" textlink="">
      <xdr:nvSpPr>
        <xdr:cNvPr id="576" name="フローチャート: 判断 575">
          <a:extLst>
            <a:ext uri="{FF2B5EF4-FFF2-40B4-BE49-F238E27FC236}">
              <a16:creationId xmlns:a16="http://schemas.microsoft.com/office/drawing/2014/main" id="{6B386E5D-C8E1-41E0-9FCA-52586E2B7F0B}"/>
            </a:ext>
          </a:extLst>
        </xdr:cNvPr>
        <xdr:cNvSpPr/>
      </xdr:nvSpPr>
      <xdr:spPr>
        <a:xfrm>
          <a:off x="13652500" y="1806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43362</xdr:rowOff>
    </xdr:from>
    <xdr:to>
      <xdr:col>67</xdr:col>
      <xdr:colOff>101600</xdr:colOff>
      <xdr:row>105</xdr:row>
      <xdr:rowOff>144962</xdr:rowOff>
    </xdr:to>
    <xdr:sp macro="" textlink="">
      <xdr:nvSpPr>
        <xdr:cNvPr id="577" name="フローチャート: 判断 576">
          <a:extLst>
            <a:ext uri="{FF2B5EF4-FFF2-40B4-BE49-F238E27FC236}">
              <a16:creationId xmlns:a16="http://schemas.microsoft.com/office/drawing/2014/main" id="{048841E3-7B17-48CF-8345-905C2220CCA6}"/>
            </a:ext>
          </a:extLst>
        </xdr:cNvPr>
        <xdr:cNvSpPr/>
      </xdr:nvSpPr>
      <xdr:spPr>
        <a:xfrm>
          <a:off x="12763500" y="1804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8" name="テキスト ボックス 577">
          <a:extLst>
            <a:ext uri="{FF2B5EF4-FFF2-40B4-BE49-F238E27FC236}">
              <a16:creationId xmlns:a16="http://schemas.microsoft.com/office/drawing/2014/main" id="{1AD9B3C4-8BDD-4E71-8B1F-E9ECA9DB2BA7}"/>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9" name="テキスト ボックス 578">
          <a:extLst>
            <a:ext uri="{FF2B5EF4-FFF2-40B4-BE49-F238E27FC236}">
              <a16:creationId xmlns:a16="http://schemas.microsoft.com/office/drawing/2014/main" id="{E02EDF1B-3035-4FC5-B6D6-3D7AAF4F9FC4}"/>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80" name="テキスト ボックス 579">
          <a:extLst>
            <a:ext uri="{FF2B5EF4-FFF2-40B4-BE49-F238E27FC236}">
              <a16:creationId xmlns:a16="http://schemas.microsoft.com/office/drawing/2014/main" id="{0326B843-61F5-4A48-9152-4345EDAB53B5}"/>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81" name="テキスト ボックス 580">
          <a:extLst>
            <a:ext uri="{FF2B5EF4-FFF2-40B4-BE49-F238E27FC236}">
              <a16:creationId xmlns:a16="http://schemas.microsoft.com/office/drawing/2014/main" id="{50B63A86-9CFD-4133-8711-58B4C1501942}"/>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2" name="テキスト ボックス 581">
          <a:extLst>
            <a:ext uri="{FF2B5EF4-FFF2-40B4-BE49-F238E27FC236}">
              <a16:creationId xmlns:a16="http://schemas.microsoft.com/office/drawing/2014/main" id="{B0A9C82F-57AC-4666-B782-94E09BA53546}"/>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77651</xdr:rowOff>
    </xdr:from>
    <xdr:to>
      <xdr:col>85</xdr:col>
      <xdr:colOff>177800</xdr:colOff>
      <xdr:row>109</xdr:row>
      <xdr:rowOff>7801</xdr:rowOff>
    </xdr:to>
    <xdr:sp macro="" textlink="">
      <xdr:nvSpPr>
        <xdr:cNvPr id="583" name="楕円 582">
          <a:extLst>
            <a:ext uri="{FF2B5EF4-FFF2-40B4-BE49-F238E27FC236}">
              <a16:creationId xmlns:a16="http://schemas.microsoft.com/office/drawing/2014/main" id="{97EDC95B-76C6-4519-B5D4-06C8B541CCE2}"/>
            </a:ext>
          </a:extLst>
        </xdr:cNvPr>
        <xdr:cNvSpPr/>
      </xdr:nvSpPr>
      <xdr:spPr>
        <a:xfrm>
          <a:off x="16268700" y="18594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164028</xdr:rowOff>
    </xdr:from>
    <xdr:ext cx="405111" cy="259045"/>
    <xdr:sp macro="" textlink="">
      <xdr:nvSpPr>
        <xdr:cNvPr id="584" name="【公民館】&#10;有形固定資産減価償却率該当値テキスト">
          <a:extLst>
            <a:ext uri="{FF2B5EF4-FFF2-40B4-BE49-F238E27FC236}">
              <a16:creationId xmlns:a16="http://schemas.microsoft.com/office/drawing/2014/main" id="{BEE7AAE3-6076-4ED1-9FD5-FB262E3385AC}"/>
            </a:ext>
          </a:extLst>
        </xdr:cNvPr>
        <xdr:cNvSpPr txBox="1"/>
      </xdr:nvSpPr>
      <xdr:spPr>
        <a:xfrm>
          <a:off x="16357600" y="18509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61323</xdr:rowOff>
    </xdr:from>
    <xdr:to>
      <xdr:col>81</xdr:col>
      <xdr:colOff>101600</xdr:colOff>
      <xdr:row>108</xdr:row>
      <xdr:rowOff>162923</xdr:rowOff>
    </xdr:to>
    <xdr:sp macro="" textlink="">
      <xdr:nvSpPr>
        <xdr:cNvPr id="585" name="楕円 584">
          <a:extLst>
            <a:ext uri="{FF2B5EF4-FFF2-40B4-BE49-F238E27FC236}">
              <a16:creationId xmlns:a16="http://schemas.microsoft.com/office/drawing/2014/main" id="{9FEAC3CD-E36D-43F2-AE48-449658957F98}"/>
            </a:ext>
          </a:extLst>
        </xdr:cNvPr>
        <xdr:cNvSpPr/>
      </xdr:nvSpPr>
      <xdr:spPr>
        <a:xfrm>
          <a:off x="15430500" y="1857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112123</xdr:rowOff>
    </xdr:from>
    <xdr:to>
      <xdr:col>85</xdr:col>
      <xdr:colOff>127000</xdr:colOff>
      <xdr:row>108</xdr:row>
      <xdr:rowOff>128451</xdr:rowOff>
    </xdr:to>
    <xdr:cxnSp macro="">
      <xdr:nvCxnSpPr>
        <xdr:cNvPr id="586" name="直線コネクタ 585">
          <a:extLst>
            <a:ext uri="{FF2B5EF4-FFF2-40B4-BE49-F238E27FC236}">
              <a16:creationId xmlns:a16="http://schemas.microsoft.com/office/drawing/2014/main" id="{C6390366-5504-4F76-A361-21633327A2B1}"/>
            </a:ext>
          </a:extLst>
        </xdr:cNvPr>
        <xdr:cNvCxnSpPr/>
      </xdr:nvCxnSpPr>
      <xdr:spPr>
        <a:xfrm>
          <a:off x="15481300" y="18628723"/>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44994</xdr:rowOff>
    </xdr:from>
    <xdr:to>
      <xdr:col>76</xdr:col>
      <xdr:colOff>165100</xdr:colOff>
      <xdr:row>108</xdr:row>
      <xdr:rowOff>146594</xdr:rowOff>
    </xdr:to>
    <xdr:sp macro="" textlink="">
      <xdr:nvSpPr>
        <xdr:cNvPr id="587" name="楕円 586">
          <a:extLst>
            <a:ext uri="{FF2B5EF4-FFF2-40B4-BE49-F238E27FC236}">
              <a16:creationId xmlns:a16="http://schemas.microsoft.com/office/drawing/2014/main" id="{5C283473-FCB5-4B32-A812-3335A6850BDD}"/>
            </a:ext>
          </a:extLst>
        </xdr:cNvPr>
        <xdr:cNvSpPr/>
      </xdr:nvSpPr>
      <xdr:spPr>
        <a:xfrm>
          <a:off x="14541500" y="1856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95794</xdr:rowOff>
    </xdr:from>
    <xdr:to>
      <xdr:col>81</xdr:col>
      <xdr:colOff>50800</xdr:colOff>
      <xdr:row>108</xdr:row>
      <xdr:rowOff>112123</xdr:rowOff>
    </xdr:to>
    <xdr:cxnSp macro="">
      <xdr:nvCxnSpPr>
        <xdr:cNvPr id="588" name="直線コネクタ 587">
          <a:extLst>
            <a:ext uri="{FF2B5EF4-FFF2-40B4-BE49-F238E27FC236}">
              <a16:creationId xmlns:a16="http://schemas.microsoft.com/office/drawing/2014/main" id="{D2E65757-564B-49B0-B884-3045B0CA3956}"/>
            </a:ext>
          </a:extLst>
        </xdr:cNvPr>
        <xdr:cNvCxnSpPr/>
      </xdr:nvCxnSpPr>
      <xdr:spPr>
        <a:xfrm>
          <a:off x="14592300" y="18612394"/>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28666</xdr:rowOff>
    </xdr:from>
    <xdr:to>
      <xdr:col>72</xdr:col>
      <xdr:colOff>38100</xdr:colOff>
      <xdr:row>108</xdr:row>
      <xdr:rowOff>130266</xdr:rowOff>
    </xdr:to>
    <xdr:sp macro="" textlink="">
      <xdr:nvSpPr>
        <xdr:cNvPr id="589" name="楕円 588">
          <a:extLst>
            <a:ext uri="{FF2B5EF4-FFF2-40B4-BE49-F238E27FC236}">
              <a16:creationId xmlns:a16="http://schemas.microsoft.com/office/drawing/2014/main" id="{72AB7A25-CFBD-416C-A4F7-1CD712F761B1}"/>
            </a:ext>
          </a:extLst>
        </xdr:cNvPr>
        <xdr:cNvSpPr/>
      </xdr:nvSpPr>
      <xdr:spPr>
        <a:xfrm>
          <a:off x="13652500" y="1854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79466</xdr:rowOff>
    </xdr:from>
    <xdr:to>
      <xdr:col>76</xdr:col>
      <xdr:colOff>114300</xdr:colOff>
      <xdr:row>108</xdr:row>
      <xdr:rowOff>95794</xdr:rowOff>
    </xdr:to>
    <xdr:cxnSp macro="">
      <xdr:nvCxnSpPr>
        <xdr:cNvPr id="590" name="直線コネクタ 589">
          <a:extLst>
            <a:ext uri="{FF2B5EF4-FFF2-40B4-BE49-F238E27FC236}">
              <a16:creationId xmlns:a16="http://schemas.microsoft.com/office/drawing/2014/main" id="{A225DA75-899A-4222-BB54-5426E879ADBB}"/>
            </a:ext>
          </a:extLst>
        </xdr:cNvPr>
        <xdr:cNvCxnSpPr/>
      </xdr:nvCxnSpPr>
      <xdr:spPr>
        <a:xfrm>
          <a:off x="13703300" y="18596066"/>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108</xdr:row>
      <xdr:rowOff>13970</xdr:rowOff>
    </xdr:from>
    <xdr:to>
      <xdr:col>67</xdr:col>
      <xdr:colOff>101600</xdr:colOff>
      <xdr:row>108</xdr:row>
      <xdr:rowOff>115570</xdr:rowOff>
    </xdr:to>
    <xdr:sp macro="" textlink="">
      <xdr:nvSpPr>
        <xdr:cNvPr id="591" name="楕円 590">
          <a:extLst>
            <a:ext uri="{FF2B5EF4-FFF2-40B4-BE49-F238E27FC236}">
              <a16:creationId xmlns:a16="http://schemas.microsoft.com/office/drawing/2014/main" id="{AF642CE4-B08B-4029-9AF2-4B30B52A0034}"/>
            </a:ext>
          </a:extLst>
        </xdr:cNvPr>
        <xdr:cNvSpPr/>
      </xdr:nvSpPr>
      <xdr:spPr>
        <a:xfrm>
          <a:off x="12763500" y="1853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108</xdr:row>
      <xdr:rowOff>64770</xdr:rowOff>
    </xdr:from>
    <xdr:to>
      <xdr:col>71</xdr:col>
      <xdr:colOff>177800</xdr:colOff>
      <xdr:row>108</xdr:row>
      <xdr:rowOff>79466</xdr:rowOff>
    </xdr:to>
    <xdr:cxnSp macro="">
      <xdr:nvCxnSpPr>
        <xdr:cNvPr id="592" name="直線コネクタ 591">
          <a:extLst>
            <a:ext uri="{FF2B5EF4-FFF2-40B4-BE49-F238E27FC236}">
              <a16:creationId xmlns:a16="http://schemas.microsoft.com/office/drawing/2014/main" id="{0D690434-2695-458A-B20D-0FEDC447AC61}"/>
            </a:ext>
          </a:extLst>
        </xdr:cNvPr>
        <xdr:cNvCxnSpPr/>
      </xdr:nvCxnSpPr>
      <xdr:spPr>
        <a:xfrm>
          <a:off x="12814300" y="18581370"/>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39025</xdr:rowOff>
    </xdr:from>
    <xdr:ext cx="405111" cy="259045"/>
    <xdr:sp macro="" textlink="">
      <xdr:nvSpPr>
        <xdr:cNvPr id="593" name="n_1aveValue【公民館】&#10;有形固定資産減価償却率">
          <a:extLst>
            <a:ext uri="{FF2B5EF4-FFF2-40B4-BE49-F238E27FC236}">
              <a16:creationId xmlns:a16="http://schemas.microsoft.com/office/drawing/2014/main" id="{7314637A-690A-4791-AEDC-A4990C49DCD3}"/>
            </a:ext>
          </a:extLst>
        </xdr:cNvPr>
        <xdr:cNvSpPr txBox="1"/>
      </xdr:nvSpPr>
      <xdr:spPr>
        <a:xfrm>
          <a:off x="15266044" y="178698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68415</xdr:rowOff>
    </xdr:from>
    <xdr:ext cx="405111" cy="259045"/>
    <xdr:sp macro="" textlink="">
      <xdr:nvSpPr>
        <xdr:cNvPr id="594" name="n_2aveValue【公民館】&#10;有形固定資産減価償却率">
          <a:extLst>
            <a:ext uri="{FF2B5EF4-FFF2-40B4-BE49-F238E27FC236}">
              <a16:creationId xmlns:a16="http://schemas.microsoft.com/office/drawing/2014/main" id="{F27CF1F1-01E8-4CF7-AB43-F88B8BFF728A}"/>
            </a:ext>
          </a:extLst>
        </xdr:cNvPr>
        <xdr:cNvSpPr txBox="1"/>
      </xdr:nvSpPr>
      <xdr:spPr>
        <a:xfrm>
          <a:off x="14389744" y="17899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4734</xdr:rowOff>
    </xdr:from>
    <xdr:ext cx="405111" cy="259045"/>
    <xdr:sp macro="" textlink="">
      <xdr:nvSpPr>
        <xdr:cNvPr id="595" name="n_3aveValue【公民館】&#10;有形固定資産減価償却率">
          <a:extLst>
            <a:ext uri="{FF2B5EF4-FFF2-40B4-BE49-F238E27FC236}">
              <a16:creationId xmlns:a16="http://schemas.microsoft.com/office/drawing/2014/main" id="{1B9B8620-1CCF-4370-B2CA-673AB1B9BC99}"/>
            </a:ext>
          </a:extLst>
        </xdr:cNvPr>
        <xdr:cNvSpPr txBox="1"/>
      </xdr:nvSpPr>
      <xdr:spPr>
        <a:xfrm>
          <a:off x="13500744" y="17835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161489</xdr:rowOff>
    </xdr:from>
    <xdr:ext cx="405111" cy="259045"/>
    <xdr:sp macro="" textlink="">
      <xdr:nvSpPr>
        <xdr:cNvPr id="596" name="n_4aveValue【公民館】&#10;有形固定資産減価償却率">
          <a:extLst>
            <a:ext uri="{FF2B5EF4-FFF2-40B4-BE49-F238E27FC236}">
              <a16:creationId xmlns:a16="http://schemas.microsoft.com/office/drawing/2014/main" id="{FAF08A08-4A20-43F0-AAC4-1B1842BED3BD}"/>
            </a:ext>
          </a:extLst>
        </xdr:cNvPr>
        <xdr:cNvSpPr txBox="1"/>
      </xdr:nvSpPr>
      <xdr:spPr>
        <a:xfrm>
          <a:off x="12611744" y="17820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154050</xdr:rowOff>
    </xdr:from>
    <xdr:ext cx="405111" cy="259045"/>
    <xdr:sp macro="" textlink="">
      <xdr:nvSpPr>
        <xdr:cNvPr id="597" name="n_1mainValue【公民館】&#10;有形固定資産減価償却率">
          <a:extLst>
            <a:ext uri="{FF2B5EF4-FFF2-40B4-BE49-F238E27FC236}">
              <a16:creationId xmlns:a16="http://schemas.microsoft.com/office/drawing/2014/main" id="{C2CC700A-3C64-4131-88C8-CC32D977CA61}"/>
            </a:ext>
          </a:extLst>
        </xdr:cNvPr>
        <xdr:cNvSpPr txBox="1"/>
      </xdr:nvSpPr>
      <xdr:spPr>
        <a:xfrm>
          <a:off x="15266044" y="18670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137721</xdr:rowOff>
    </xdr:from>
    <xdr:ext cx="405111" cy="259045"/>
    <xdr:sp macro="" textlink="">
      <xdr:nvSpPr>
        <xdr:cNvPr id="598" name="n_2mainValue【公民館】&#10;有形固定資産減価償却率">
          <a:extLst>
            <a:ext uri="{FF2B5EF4-FFF2-40B4-BE49-F238E27FC236}">
              <a16:creationId xmlns:a16="http://schemas.microsoft.com/office/drawing/2014/main" id="{79986FD3-4BFA-4C3C-B9BF-264416F8360B}"/>
            </a:ext>
          </a:extLst>
        </xdr:cNvPr>
        <xdr:cNvSpPr txBox="1"/>
      </xdr:nvSpPr>
      <xdr:spPr>
        <a:xfrm>
          <a:off x="14389744" y="18654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121393</xdr:rowOff>
    </xdr:from>
    <xdr:ext cx="405111" cy="259045"/>
    <xdr:sp macro="" textlink="">
      <xdr:nvSpPr>
        <xdr:cNvPr id="599" name="n_3mainValue【公民館】&#10;有形固定資産減価償却率">
          <a:extLst>
            <a:ext uri="{FF2B5EF4-FFF2-40B4-BE49-F238E27FC236}">
              <a16:creationId xmlns:a16="http://schemas.microsoft.com/office/drawing/2014/main" id="{80B4863B-11FB-4398-872A-7F8085275980}"/>
            </a:ext>
          </a:extLst>
        </xdr:cNvPr>
        <xdr:cNvSpPr txBox="1"/>
      </xdr:nvSpPr>
      <xdr:spPr>
        <a:xfrm>
          <a:off x="13500744" y="18637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106697</xdr:rowOff>
    </xdr:from>
    <xdr:ext cx="405111" cy="259045"/>
    <xdr:sp macro="" textlink="">
      <xdr:nvSpPr>
        <xdr:cNvPr id="600" name="n_4mainValue【公民館】&#10;有形固定資産減価償却率">
          <a:extLst>
            <a:ext uri="{FF2B5EF4-FFF2-40B4-BE49-F238E27FC236}">
              <a16:creationId xmlns:a16="http://schemas.microsoft.com/office/drawing/2014/main" id="{F6E7C148-8A9C-401B-9BA1-1D7FA8449823}"/>
            </a:ext>
          </a:extLst>
        </xdr:cNvPr>
        <xdr:cNvSpPr txBox="1"/>
      </xdr:nvSpPr>
      <xdr:spPr>
        <a:xfrm>
          <a:off x="12611744" y="1862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01" name="正方形/長方形 600">
          <a:extLst>
            <a:ext uri="{FF2B5EF4-FFF2-40B4-BE49-F238E27FC236}">
              <a16:creationId xmlns:a16="http://schemas.microsoft.com/office/drawing/2014/main" id="{B34FFB51-D737-4212-A897-3B269C542D62}"/>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02" name="正方形/長方形 601">
          <a:extLst>
            <a:ext uri="{FF2B5EF4-FFF2-40B4-BE49-F238E27FC236}">
              <a16:creationId xmlns:a16="http://schemas.microsoft.com/office/drawing/2014/main" id="{0E5388E0-4503-4F12-8E03-9807DDC64C02}"/>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03" name="正方形/長方形 602">
          <a:extLst>
            <a:ext uri="{FF2B5EF4-FFF2-40B4-BE49-F238E27FC236}">
              <a16:creationId xmlns:a16="http://schemas.microsoft.com/office/drawing/2014/main" id="{41C0C040-2BC1-4E39-A738-1C2C1E1DCD32}"/>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04" name="正方形/長方形 603">
          <a:extLst>
            <a:ext uri="{FF2B5EF4-FFF2-40B4-BE49-F238E27FC236}">
              <a16:creationId xmlns:a16="http://schemas.microsoft.com/office/drawing/2014/main" id="{3503250A-052B-4082-B704-1A07B181F127}"/>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05" name="正方形/長方形 604">
          <a:extLst>
            <a:ext uri="{FF2B5EF4-FFF2-40B4-BE49-F238E27FC236}">
              <a16:creationId xmlns:a16="http://schemas.microsoft.com/office/drawing/2014/main" id="{083A7124-6B89-4D6B-82DA-280664D2F07F}"/>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6" name="正方形/長方形 605">
          <a:extLst>
            <a:ext uri="{FF2B5EF4-FFF2-40B4-BE49-F238E27FC236}">
              <a16:creationId xmlns:a16="http://schemas.microsoft.com/office/drawing/2014/main" id="{84DF6322-236A-4F5C-A8E2-EECE8FB91715}"/>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7" name="正方形/長方形 606">
          <a:extLst>
            <a:ext uri="{FF2B5EF4-FFF2-40B4-BE49-F238E27FC236}">
              <a16:creationId xmlns:a16="http://schemas.microsoft.com/office/drawing/2014/main" id="{24148075-D846-4919-9F31-2EAFF7D68CCB}"/>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8" name="正方形/長方形 607">
          <a:extLst>
            <a:ext uri="{FF2B5EF4-FFF2-40B4-BE49-F238E27FC236}">
              <a16:creationId xmlns:a16="http://schemas.microsoft.com/office/drawing/2014/main" id="{E5090842-1904-4F0F-8316-196B83CA5763}"/>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09" name="テキスト ボックス 608">
          <a:extLst>
            <a:ext uri="{FF2B5EF4-FFF2-40B4-BE49-F238E27FC236}">
              <a16:creationId xmlns:a16="http://schemas.microsoft.com/office/drawing/2014/main" id="{1057F59E-53E6-46D3-AC20-CAB8831CA199}"/>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10" name="直線コネクタ 609">
          <a:extLst>
            <a:ext uri="{FF2B5EF4-FFF2-40B4-BE49-F238E27FC236}">
              <a16:creationId xmlns:a16="http://schemas.microsoft.com/office/drawing/2014/main" id="{35AEAAB8-1EEB-4B4D-9267-71D38FD203B9}"/>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11" name="直線コネクタ 610">
          <a:extLst>
            <a:ext uri="{FF2B5EF4-FFF2-40B4-BE49-F238E27FC236}">
              <a16:creationId xmlns:a16="http://schemas.microsoft.com/office/drawing/2014/main" id="{B992F9ED-DC63-4FDA-9C47-D56A6853B4FA}"/>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12" name="テキスト ボックス 611">
          <a:extLst>
            <a:ext uri="{FF2B5EF4-FFF2-40B4-BE49-F238E27FC236}">
              <a16:creationId xmlns:a16="http://schemas.microsoft.com/office/drawing/2014/main" id="{32A8A781-8621-4D6B-829B-8B73AE10DB2B}"/>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13" name="直線コネクタ 612">
          <a:extLst>
            <a:ext uri="{FF2B5EF4-FFF2-40B4-BE49-F238E27FC236}">
              <a16:creationId xmlns:a16="http://schemas.microsoft.com/office/drawing/2014/main" id="{5E6CE673-9D32-4635-B031-86E5458068E5}"/>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14" name="テキスト ボックス 613">
          <a:extLst>
            <a:ext uri="{FF2B5EF4-FFF2-40B4-BE49-F238E27FC236}">
              <a16:creationId xmlns:a16="http://schemas.microsoft.com/office/drawing/2014/main" id="{A77F90AA-3FE3-413C-9205-649651A54EC2}"/>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15" name="直線コネクタ 614">
          <a:extLst>
            <a:ext uri="{FF2B5EF4-FFF2-40B4-BE49-F238E27FC236}">
              <a16:creationId xmlns:a16="http://schemas.microsoft.com/office/drawing/2014/main" id="{E45C1BCF-D45F-49D0-9185-F3945A960E22}"/>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103</xdr:row>
      <xdr:rowOff>105427</xdr:rowOff>
    </xdr:from>
    <xdr:ext cx="531299" cy="259045"/>
    <xdr:sp macro="" textlink="">
      <xdr:nvSpPr>
        <xdr:cNvPr id="616" name="テキスト ボックス 615">
          <a:extLst>
            <a:ext uri="{FF2B5EF4-FFF2-40B4-BE49-F238E27FC236}">
              <a16:creationId xmlns:a16="http://schemas.microsoft.com/office/drawing/2014/main" id="{3C45B5CA-4DF9-4860-8F53-C038D7C5C0F8}"/>
            </a:ext>
          </a:extLst>
        </xdr:cNvPr>
        <xdr:cNvSpPr txBox="1"/>
      </xdr:nvSpPr>
      <xdr:spPr>
        <a:xfrm>
          <a:off x="17756701" y="177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17" name="直線コネクタ 616">
          <a:extLst>
            <a:ext uri="{FF2B5EF4-FFF2-40B4-BE49-F238E27FC236}">
              <a16:creationId xmlns:a16="http://schemas.microsoft.com/office/drawing/2014/main" id="{CA2117DC-51B9-493F-9F95-4A16B5DC22A7}"/>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101</xdr:row>
      <xdr:rowOff>67327</xdr:rowOff>
    </xdr:from>
    <xdr:ext cx="531299" cy="259045"/>
    <xdr:sp macro="" textlink="">
      <xdr:nvSpPr>
        <xdr:cNvPr id="618" name="テキスト ボックス 617">
          <a:extLst>
            <a:ext uri="{FF2B5EF4-FFF2-40B4-BE49-F238E27FC236}">
              <a16:creationId xmlns:a16="http://schemas.microsoft.com/office/drawing/2014/main" id="{BFA23F0A-A43C-4AD8-A5BB-0A7F6A9BF7E6}"/>
            </a:ext>
          </a:extLst>
        </xdr:cNvPr>
        <xdr:cNvSpPr txBox="1"/>
      </xdr:nvSpPr>
      <xdr:spPr>
        <a:xfrm>
          <a:off x="17756701" y="173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19" name="直線コネクタ 618">
          <a:extLst>
            <a:ext uri="{FF2B5EF4-FFF2-40B4-BE49-F238E27FC236}">
              <a16:creationId xmlns:a16="http://schemas.microsoft.com/office/drawing/2014/main" id="{5E665670-B59D-4FA0-AE00-F37EFCF6C378}"/>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620" name="テキスト ボックス 619">
          <a:extLst>
            <a:ext uri="{FF2B5EF4-FFF2-40B4-BE49-F238E27FC236}">
              <a16:creationId xmlns:a16="http://schemas.microsoft.com/office/drawing/2014/main" id="{D47F9C64-F609-4535-803C-726E80C55DF7}"/>
            </a:ext>
          </a:extLst>
        </xdr:cNvPr>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21" name="直線コネクタ 620">
          <a:extLst>
            <a:ext uri="{FF2B5EF4-FFF2-40B4-BE49-F238E27FC236}">
              <a16:creationId xmlns:a16="http://schemas.microsoft.com/office/drawing/2014/main" id="{B8E25910-DEEE-4185-9003-CBB6F62BBEA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622" name="テキスト ボックス 621">
          <a:extLst>
            <a:ext uri="{FF2B5EF4-FFF2-40B4-BE49-F238E27FC236}">
              <a16:creationId xmlns:a16="http://schemas.microsoft.com/office/drawing/2014/main" id="{8AA0B5DF-0C4F-4467-A84D-0B816178AF3D}"/>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23" name="【公民館】&#10;一人当たり面積グラフ枠">
          <a:extLst>
            <a:ext uri="{FF2B5EF4-FFF2-40B4-BE49-F238E27FC236}">
              <a16:creationId xmlns:a16="http://schemas.microsoft.com/office/drawing/2014/main" id="{7555692F-83B6-4FFC-A9A4-AAD07CAE1847}"/>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158114</xdr:rowOff>
    </xdr:from>
    <xdr:to>
      <xdr:col>116</xdr:col>
      <xdr:colOff>62864</xdr:colOff>
      <xdr:row>108</xdr:row>
      <xdr:rowOff>150191</xdr:rowOff>
    </xdr:to>
    <xdr:cxnSp macro="">
      <xdr:nvCxnSpPr>
        <xdr:cNvPr id="624" name="直線コネクタ 623">
          <a:extLst>
            <a:ext uri="{FF2B5EF4-FFF2-40B4-BE49-F238E27FC236}">
              <a16:creationId xmlns:a16="http://schemas.microsoft.com/office/drawing/2014/main" id="{C12A90BD-B8EE-4416-BFA6-B380E98EF9D8}"/>
            </a:ext>
          </a:extLst>
        </xdr:cNvPr>
        <xdr:cNvCxnSpPr/>
      </xdr:nvCxnSpPr>
      <xdr:spPr>
        <a:xfrm flipV="1">
          <a:off x="22160864" y="17303114"/>
          <a:ext cx="0" cy="1363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154018</xdr:rowOff>
    </xdr:from>
    <xdr:ext cx="469744" cy="259045"/>
    <xdr:sp macro="" textlink="">
      <xdr:nvSpPr>
        <xdr:cNvPr id="625" name="【公民館】&#10;一人当たり面積最小値テキスト">
          <a:extLst>
            <a:ext uri="{FF2B5EF4-FFF2-40B4-BE49-F238E27FC236}">
              <a16:creationId xmlns:a16="http://schemas.microsoft.com/office/drawing/2014/main" id="{4B5EF740-FB4D-4717-A34C-09B4DDE3D8C8}"/>
            </a:ext>
          </a:extLst>
        </xdr:cNvPr>
        <xdr:cNvSpPr txBox="1"/>
      </xdr:nvSpPr>
      <xdr:spPr>
        <a:xfrm>
          <a:off x="22199600" y="18670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150191</xdr:rowOff>
    </xdr:from>
    <xdr:to>
      <xdr:col>116</xdr:col>
      <xdr:colOff>152400</xdr:colOff>
      <xdr:row>108</xdr:row>
      <xdr:rowOff>150191</xdr:rowOff>
    </xdr:to>
    <xdr:cxnSp macro="">
      <xdr:nvCxnSpPr>
        <xdr:cNvPr id="626" name="直線コネクタ 625">
          <a:extLst>
            <a:ext uri="{FF2B5EF4-FFF2-40B4-BE49-F238E27FC236}">
              <a16:creationId xmlns:a16="http://schemas.microsoft.com/office/drawing/2014/main" id="{08150F6B-7C9C-4AF1-9197-DFFF964DECC8}"/>
            </a:ext>
          </a:extLst>
        </xdr:cNvPr>
        <xdr:cNvCxnSpPr/>
      </xdr:nvCxnSpPr>
      <xdr:spPr>
        <a:xfrm>
          <a:off x="22072600" y="18666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104791</xdr:rowOff>
    </xdr:from>
    <xdr:ext cx="534377" cy="259045"/>
    <xdr:sp macro="" textlink="">
      <xdr:nvSpPr>
        <xdr:cNvPr id="627" name="【公民館】&#10;一人当たり面積最大値テキスト">
          <a:extLst>
            <a:ext uri="{FF2B5EF4-FFF2-40B4-BE49-F238E27FC236}">
              <a16:creationId xmlns:a16="http://schemas.microsoft.com/office/drawing/2014/main" id="{D2B6E118-F932-4DA4-B63E-C4DC20517A11}"/>
            </a:ext>
          </a:extLst>
        </xdr:cNvPr>
        <xdr:cNvSpPr txBox="1"/>
      </xdr:nvSpPr>
      <xdr:spPr>
        <a:xfrm>
          <a:off x="22199600" y="17078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158114</xdr:rowOff>
    </xdr:from>
    <xdr:to>
      <xdr:col>116</xdr:col>
      <xdr:colOff>152400</xdr:colOff>
      <xdr:row>100</xdr:row>
      <xdr:rowOff>158114</xdr:rowOff>
    </xdr:to>
    <xdr:cxnSp macro="">
      <xdr:nvCxnSpPr>
        <xdr:cNvPr id="628" name="直線コネクタ 627">
          <a:extLst>
            <a:ext uri="{FF2B5EF4-FFF2-40B4-BE49-F238E27FC236}">
              <a16:creationId xmlns:a16="http://schemas.microsoft.com/office/drawing/2014/main" id="{92D45BAC-AB2D-408F-B631-8BD47668A6C0}"/>
            </a:ext>
          </a:extLst>
        </xdr:cNvPr>
        <xdr:cNvCxnSpPr/>
      </xdr:nvCxnSpPr>
      <xdr:spPr>
        <a:xfrm>
          <a:off x="22072600" y="17303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7027</xdr:rowOff>
    </xdr:from>
    <xdr:ext cx="469744" cy="259045"/>
    <xdr:sp macro="" textlink="">
      <xdr:nvSpPr>
        <xdr:cNvPr id="629" name="【公民館】&#10;一人当たり面積平均値テキスト">
          <a:extLst>
            <a:ext uri="{FF2B5EF4-FFF2-40B4-BE49-F238E27FC236}">
              <a16:creationId xmlns:a16="http://schemas.microsoft.com/office/drawing/2014/main" id="{064038B8-12AD-4C66-ABAD-AC21E5A35BC2}"/>
            </a:ext>
          </a:extLst>
        </xdr:cNvPr>
        <xdr:cNvSpPr txBox="1"/>
      </xdr:nvSpPr>
      <xdr:spPr>
        <a:xfrm>
          <a:off x="22199600" y="18523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28600</xdr:rowOff>
    </xdr:from>
    <xdr:to>
      <xdr:col>116</xdr:col>
      <xdr:colOff>114300</xdr:colOff>
      <xdr:row>108</xdr:row>
      <xdr:rowOff>130200</xdr:rowOff>
    </xdr:to>
    <xdr:sp macro="" textlink="">
      <xdr:nvSpPr>
        <xdr:cNvPr id="630" name="フローチャート: 判断 629">
          <a:extLst>
            <a:ext uri="{FF2B5EF4-FFF2-40B4-BE49-F238E27FC236}">
              <a16:creationId xmlns:a16="http://schemas.microsoft.com/office/drawing/2014/main" id="{1B27A250-FDD8-412F-B109-D249E548DD5C}"/>
            </a:ext>
          </a:extLst>
        </xdr:cNvPr>
        <xdr:cNvSpPr/>
      </xdr:nvSpPr>
      <xdr:spPr>
        <a:xfrm>
          <a:off x="22110700" y="1854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27381</xdr:rowOff>
    </xdr:from>
    <xdr:to>
      <xdr:col>112</xdr:col>
      <xdr:colOff>38100</xdr:colOff>
      <xdr:row>108</xdr:row>
      <xdr:rowOff>128981</xdr:rowOff>
    </xdr:to>
    <xdr:sp macro="" textlink="">
      <xdr:nvSpPr>
        <xdr:cNvPr id="631" name="フローチャート: 判断 630">
          <a:extLst>
            <a:ext uri="{FF2B5EF4-FFF2-40B4-BE49-F238E27FC236}">
              <a16:creationId xmlns:a16="http://schemas.microsoft.com/office/drawing/2014/main" id="{62773668-8A41-4CA5-82F9-0B39F502833B}"/>
            </a:ext>
          </a:extLst>
        </xdr:cNvPr>
        <xdr:cNvSpPr/>
      </xdr:nvSpPr>
      <xdr:spPr>
        <a:xfrm>
          <a:off x="21272500" y="18543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27076</xdr:rowOff>
    </xdr:from>
    <xdr:to>
      <xdr:col>107</xdr:col>
      <xdr:colOff>101600</xdr:colOff>
      <xdr:row>108</xdr:row>
      <xdr:rowOff>128676</xdr:rowOff>
    </xdr:to>
    <xdr:sp macro="" textlink="">
      <xdr:nvSpPr>
        <xdr:cNvPr id="632" name="フローチャート: 判断 631">
          <a:extLst>
            <a:ext uri="{FF2B5EF4-FFF2-40B4-BE49-F238E27FC236}">
              <a16:creationId xmlns:a16="http://schemas.microsoft.com/office/drawing/2014/main" id="{AB901E29-9213-4977-AAAD-4C632C42B99C}"/>
            </a:ext>
          </a:extLst>
        </xdr:cNvPr>
        <xdr:cNvSpPr/>
      </xdr:nvSpPr>
      <xdr:spPr>
        <a:xfrm>
          <a:off x="20383500" y="18543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21971</xdr:rowOff>
    </xdr:from>
    <xdr:to>
      <xdr:col>102</xdr:col>
      <xdr:colOff>165100</xdr:colOff>
      <xdr:row>108</xdr:row>
      <xdr:rowOff>123571</xdr:rowOff>
    </xdr:to>
    <xdr:sp macro="" textlink="">
      <xdr:nvSpPr>
        <xdr:cNvPr id="633" name="フローチャート: 判断 632">
          <a:extLst>
            <a:ext uri="{FF2B5EF4-FFF2-40B4-BE49-F238E27FC236}">
              <a16:creationId xmlns:a16="http://schemas.microsoft.com/office/drawing/2014/main" id="{6918A9F4-6B4C-4B5B-AFDE-6C03752C2C8E}"/>
            </a:ext>
          </a:extLst>
        </xdr:cNvPr>
        <xdr:cNvSpPr/>
      </xdr:nvSpPr>
      <xdr:spPr>
        <a:xfrm>
          <a:off x="19494500" y="1853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108</xdr:row>
      <xdr:rowOff>26009</xdr:rowOff>
    </xdr:from>
    <xdr:to>
      <xdr:col>98</xdr:col>
      <xdr:colOff>38100</xdr:colOff>
      <xdr:row>108</xdr:row>
      <xdr:rowOff>127609</xdr:rowOff>
    </xdr:to>
    <xdr:sp macro="" textlink="">
      <xdr:nvSpPr>
        <xdr:cNvPr id="634" name="フローチャート: 判断 633">
          <a:extLst>
            <a:ext uri="{FF2B5EF4-FFF2-40B4-BE49-F238E27FC236}">
              <a16:creationId xmlns:a16="http://schemas.microsoft.com/office/drawing/2014/main" id="{FB12C93B-5AC6-467A-8A8C-7F46D741AD20}"/>
            </a:ext>
          </a:extLst>
        </xdr:cNvPr>
        <xdr:cNvSpPr/>
      </xdr:nvSpPr>
      <xdr:spPr>
        <a:xfrm>
          <a:off x="18605500" y="18542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35" name="テキスト ボックス 634">
          <a:extLst>
            <a:ext uri="{FF2B5EF4-FFF2-40B4-BE49-F238E27FC236}">
              <a16:creationId xmlns:a16="http://schemas.microsoft.com/office/drawing/2014/main" id="{22F75D24-A3EE-43A3-BA92-81F24B40628A}"/>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36" name="テキスト ボックス 635">
          <a:extLst>
            <a:ext uri="{FF2B5EF4-FFF2-40B4-BE49-F238E27FC236}">
              <a16:creationId xmlns:a16="http://schemas.microsoft.com/office/drawing/2014/main" id="{9BD5A83B-9A76-43C3-814A-7F5743011BF6}"/>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37" name="テキスト ボックス 636">
          <a:extLst>
            <a:ext uri="{FF2B5EF4-FFF2-40B4-BE49-F238E27FC236}">
              <a16:creationId xmlns:a16="http://schemas.microsoft.com/office/drawing/2014/main" id="{3DD6FD51-9E8D-4C9D-B329-D30AD9A04D93}"/>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38" name="テキスト ボックス 637">
          <a:extLst>
            <a:ext uri="{FF2B5EF4-FFF2-40B4-BE49-F238E27FC236}">
              <a16:creationId xmlns:a16="http://schemas.microsoft.com/office/drawing/2014/main" id="{2012168B-48A1-4DB7-A7A0-B4730AE338AB}"/>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39" name="テキスト ボックス 638">
          <a:extLst>
            <a:ext uri="{FF2B5EF4-FFF2-40B4-BE49-F238E27FC236}">
              <a16:creationId xmlns:a16="http://schemas.microsoft.com/office/drawing/2014/main" id="{14944F82-C24F-4634-A174-382BAA817BF9}"/>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18466</xdr:rowOff>
    </xdr:from>
    <xdr:to>
      <xdr:col>116</xdr:col>
      <xdr:colOff>114300</xdr:colOff>
      <xdr:row>108</xdr:row>
      <xdr:rowOff>120066</xdr:rowOff>
    </xdr:to>
    <xdr:sp macro="" textlink="">
      <xdr:nvSpPr>
        <xdr:cNvPr id="640" name="楕円 639">
          <a:extLst>
            <a:ext uri="{FF2B5EF4-FFF2-40B4-BE49-F238E27FC236}">
              <a16:creationId xmlns:a16="http://schemas.microsoft.com/office/drawing/2014/main" id="{90D76646-09C9-4F94-AB95-53A102846B1A}"/>
            </a:ext>
          </a:extLst>
        </xdr:cNvPr>
        <xdr:cNvSpPr/>
      </xdr:nvSpPr>
      <xdr:spPr>
        <a:xfrm>
          <a:off x="22110700" y="1853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149293</xdr:rowOff>
    </xdr:from>
    <xdr:ext cx="469744" cy="259045"/>
    <xdr:sp macro="" textlink="">
      <xdr:nvSpPr>
        <xdr:cNvPr id="641" name="【公民館】&#10;一人当たり面積該当値テキスト">
          <a:extLst>
            <a:ext uri="{FF2B5EF4-FFF2-40B4-BE49-F238E27FC236}">
              <a16:creationId xmlns:a16="http://schemas.microsoft.com/office/drawing/2014/main" id="{7B5D2886-3297-455E-82CE-1078EA97937A}"/>
            </a:ext>
          </a:extLst>
        </xdr:cNvPr>
        <xdr:cNvSpPr txBox="1"/>
      </xdr:nvSpPr>
      <xdr:spPr>
        <a:xfrm>
          <a:off x="22199600" y="18322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21743</xdr:rowOff>
    </xdr:from>
    <xdr:to>
      <xdr:col>112</xdr:col>
      <xdr:colOff>38100</xdr:colOff>
      <xdr:row>108</xdr:row>
      <xdr:rowOff>123343</xdr:rowOff>
    </xdr:to>
    <xdr:sp macro="" textlink="">
      <xdr:nvSpPr>
        <xdr:cNvPr id="642" name="楕円 641">
          <a:extLst>
            <a:ext uri="{FF2B5EF4-FFF2-40B4-BE49-F238E27FC236}">
              <a16:creationId xmlns:a16="http://schemas.microsoft.com/office/drawing/2014/main" id="{C27D88DF-689F-46B5-8B8F-2CDCEF9C1CF2}"/>
            </a:ext>
          </a:extLst>
        </xdr:cNvPr>
        <xdr:cNvSpPr/>
      </xdr:nvSpPr>
      <xdr:spPr>
        <a:xfrm>
          <a:off x="21272500" y="18538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69266</xdr:rowOff>
    </xdr:from>
    <xdr:to>
      <xdr:col>116</xdr:col>
      <xdr:colOff>63500</xdr:colOff>
      <xdr:row>108</xdr:row>
      <xdr:rowOff>72543</xdr:rowOff>
    </xdr:to>
    <xdr:cxnSp macro="">
      <xdr:nvCxnSpPr>
        <xdr:cNvPr id="643" name="直線コネクタ 642">
          <a:extLst>
            <a:ext uri="{FF2B5EF4-FFF2-40B4-BE49-F238E27FC236}">
              <a16:creationId xmlns:a16="http://schemas.microsoft.com/office/drawing/2014/main" id="{933401A7-674B-4703-B16A-D4BC25300AF4}"/>
            </a:ext>
          </a:extLst>
        </xdr:cNvPr>
        <xdr:cNvCxnSpPr/>
      </xdr:nvCxnSpPr>
      <xdr:spPr>
        <a:xfrm flipV="1">
          <a:off x="21323300" y="18585866"/>
          <a:ext cx="838200" cy="3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25095</xdr:rowOff>
    </xdr:from>
    <xdr:to>
      <xdr:col>107</xdr:col>
      <xdr:colOff>101600</xdr:colOff>
      <xdr:row>108</xdr:row>
      <xdr:rowOff>126695</xdr:rowOff>
    </xdr:to>
    <xdr:sp macro="" textlink="">
      <xdr:nvSpPr>
        <xdr:cNvPr id="644" name="楕円 643">
          <a:extLst>
            <a:ext uri="{FF2B5EF4-FFF2-40B4-BE49-F238E27FC236}">
              <a16:creationId xmlns:a16="http://schemas.microsoft.com/office/drawing/2014/main" id="{6B77338F-A0DB-41CE-AEDA-2D8498286515}"/>
            </a:ext>
          </a:extLst>
        </xdr:cNvPr>
        <xdr:cNvSpPr/>
      </xdr:nvSpPr>
      <xdr:spPr>
        <a:xfrm>
          <a:off x="20383500" y="1854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72543</xdr:rowOff>
    </xdr:from>
    <xdr:to>
      <xdr:col>111</xdr:col>
      <xdr:colOff>177800</xdr:colOff>
      <xdr:row>108</xdr:row>
      <xdr:rowOff>75895</xdr:rowOff>
    </xdr:to>
    <xdr:cxnSp macro="">
      <xdr:nvCxnSpPr>
        <xdr:cNvPr id="645" name="直線コネクタ 644">
          <a:extLst>
            <a:ext uri="{FF2B5EF4-FFF2-40B4-BE49-F238E27FC236}">
              <a16:creationId xmlns:a16="http://schemas.microsoft.com/office/drawing/2014/main" id="{3D7C4163-4C03-44F6-AB04-E9802AC37357}"/>
            </a:ext>
          </a:extLst>
        </xdr:cNvPr>
        <xdr:cNvCxnSpPr/>
      </xdr:nvCxnSpPr>
      <xdr:spPr>
        <a:xfrm flipV="1">
          <a:off x="20434300" y="18589143"/>
          <a:ext cx="889000" cy="3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28142</xdr:rowOff>
    </xdr:from>
    <xdr:to>
      <xdr:col>102</xdr:col>
      <xdr:colOff>165100</xdr:colOff>
      <xdr:row>108</xdr:row>
      <xdr:rowOff>129742</xdr:rowOff>
    </xdr:to>
    <xdr:sp macro="" textlink="">
      <xdr:nvSpPr>
        <xdr:cNvPr id="646" name="楕円 645">
          <a:extLst>
            <a:ext uri="{FF2B5EF4-FFF2-40B4-BE49-F238E27FC236}">
              <a16:creationId xmlns:a16="http://schemas.microsoft.com/office/drawing/2014/main" id="{F835ABFA-6AD0-4C97-B8C6-02BA19593612}"/>
            </a:ext>
          </a:extLst>
        </xdr:cNvPr>
        <xdr:cNvSpPr/>
      </xdr:nvSpPr>
      <xdr:spPr>
        <a:xfrm>
          <a:off x="19494500" y="1854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75895</xdr:rowOff>
    </xdr:from>
    <xdr:to>
      <xdr:col>107</xdr:col>
      <xdr:colOff>50800</xdr:colOff>
      <xdr:row>108</xdr:row>
      <xdr:rowOff>78942</xdr:rowOff>
    </xdr:to>
    <xdr:cxnSp macro="">
      <xdr:nvCxnSpPr>
        <xdr:cNvPr id="647" name="直線コネクタ 646">
          <a:extLst>
            <a:ext uri="{FF2B5EF4-FFF2-40B4-BE49-F238E27FC236}">
              <a16:creationId xmlns:a16="http://schemas.microsoft.com/office/drawing/2014/main" id="{1549D606-8702-4277-BB3C-C714C4192FEC}"/>
            </a:ext>
          </a:extLst>
        </xdr:cNvPr>
        <xdr:cNvCxnSpPr/>
      </xdr:nvCxnSpPr>
      <xdr:spPr>
        <a:xfrm flipV="1">
          <a:off x="19545300" y="18592495"/>
          <a:ext cx="889000" cy="3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30277</xdr:rowOff>
    </xdr:from>
    <xdr:to>
      <xdr:col>98</xdr:col>
      <xdr:colOff>38100</xdr:colOff>
      <xdr:row>108</xdr:row>
      <xdr:rowOff>131877</xdr:rowOff>
    </xdr:to>
    <xdr:sp macro="" textlink="">
      <xdr:nvSpPr>
        <xdr:cNvPr id="648" name="楕円 647">
          <a:extLst>
            <a:ext uri="{FF2B5EF4-FFF2-40B4-BE49-F238E27FC236}">
              <a16:creationId xmlns:a16="http://schemas.microsoft.com/office/drawing/2014/main" id="{CC58F368-9149-494C-A88E-BF6636276D1D}"/>
            </a:ext>
          </a:extLst>
        </xdr:cNvPr>
        <xdr:cNvSpPr/>
      </xdr:nvSpPr>
      <xdr:spPr>
        <a:xfrm>
          <a:off x="18605500" y="18546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78942</xdr:rowOff>
    </xdr:from>
    <xdr:to>
      <xdr:col>102</xdr:col>
      <xdr:colOff>114300</xdr:colOff>
      <xdr:row>108</xdr:row>
      <xdr:rowOff>81077</xdr:rowOff>
    </xdr:to>
    <xdr:cxnSp macro="">
      <xdr:nvCxnSpPr>
        <xdr:cNvPr id="649" name="直線コネクタ 648">
          <a:extLst>
            <a:ext uri="{FF2B5EF4-FFF2-40B4-BE49-F238E27FC236}">
              <a16:creationId xmlns:a16="http://schemas.microsoft.com/office/drawing/2014/main" id="{AE910FC0-192C-473D-9411-150F3ED0D595}"/>
            </a:ext>
          </a:extLst>
        </xdr:cNvPr>
        <xdr:cNvCxnSpPr/>
      </xdr:nvCxnSpPr>
      <xdr:spPr>
        <a:xfrm flipV="1">
          <a:off x="18656300" y="18595542"/>
          <a:ext cx="889000" cy="2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120108</xdr:rowOff>
    </xdr:from>
    <xdr:ext cx="469744" cy="259045"/>
    <xdr:sp macro="" textlink="">
      <xdr:nvSpPr>
        <xdr:cNvPr id="650" name="n_1aveValue【公民館】&#10;一人当たり面積">
          <a:extLst>
            <a:ext uri="{FF2B5EF4-FFF2-40B4-BE49-F238E27FC236}">
              <a16:creationId xmlns:a16="http://schemas.microsoft.com/office/drawing/2014/main" id="{5B01C0F2-7EC9-4F41-879F-1113FFA4EE4D}"/>
            </a:ext>
          </a:extLst>
        </xdr:cNvPr>
        <xdr:cNvSpPr txBox="1"/>
      </xdr:nvSpPr>
      <xdr:spPr>
        <a:xfrm>
          <a:off x="21075727" y="18636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119803</xdr:rowOff>
    </xdr:from>
    <xdr:ext cx="469744" cy="259045"/>
    <xdr:sp macro="" textlink="">
      <xdr:nvSpPr>
        <xdr:cNvPr id="651" name="n_2aveValue【公民館】&#10;一人当たり面積">
          <a:extLst>
            <a:ext uri="{FF2B5EF4-FFF2-40B4-BE49-F238E27FC236}">
              <a16:creationId xmlns:a16="http://schemas.microsoft.com/office/drawing/2014/main" id="{2A80418F-0771-4E90-8A02-5A1C606668BE}"/>
            </a:ext>
          </a:extLst>
        </xdr:cNvPr>
        <xdr:cNvSpPr txBox="1"/>
      </xdr:nvSpPr>
      <xdr:spPr>
        <a:xfrm>
          <a:off x="20199427" y="18636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140098</xdr:rowOff>
    </xdr:from>
    <xdr:ext cx="469744" cy="259045"/>
    <xdr:sp macro="" textlink="">
      <xdr:nvSpPr>
        <xdr:cNvPr id="652" name="n_3aveValue【公民館】&#10;一人当たり面積">
          <a:extLst>
            <a:ext uri="{FF2B5EF4-FFF2-40B4-BE49-F238E27FC236}">
              <a16:creationId xmlns:a16="http://schemas.microsoft.com/office/drawing/2014/main" id="{73ED9477-4F2A-45EE-8976-D89BA6602069}"/>
            </a:ext>
          </a:extLst>
        </xdr:cNvPr>
        <xdr:cNvSpPr txBox="1"/>
      </xdr:nvSpPr>
      <xdr:spPr>
        <a:xfrm>
          <a:off x="19310427" y="18313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144136</xdr:rowOff>
    </xdr:from>
    <xdr:ext cx="469744" cy="259045"/>
    <xdr:sp macro="" textlink="">
      <xdr:nvSpPr>
        <xdr:cNvPr id="653" name="n_4aveValue【公民館】&#10;一人当たり面積">
          <a:extLst>
            <a:ext uri="{FF2B5EF4-FFF2-40B4-BE49-F238E27FC236}">
              <a16:creationId xmlns:a16="http://schemas.microsoft.com/office/drawing/2014/main" id="{4481FD7D-BD1C-4B21-AC50-435266C3EA29}"/>
            </a:ext>
          </a:extLst>
        </xdr:cNvPr>
        <xdr:cNvSpPr txBox="1"/>
      </xdr:nvSpPr>
      <xdr:spPr>
        <a:xfrm>
          <a:off x="18421427" y="18317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139870</xdr:rowOff>
    </xdr:from>
    <xdr:ext cx="469744" cy="259045"/>
    <xdr:sp macro="" textlink="">
      <xdr:nvSpPr>
        <xdr:cNvPr id="654" name="n_1mainValue【公民館】&#10;一人当たり面積">
          <a:extLst>
            <a:ext uri="{FF2B5EF4-FFF2-40B4-BE49-F238E27FC236}">
              <a16:creationId xmlns:a16="http://schemas.microsoft.com/office/drawing/2014/main" id="{E9B31135-955B-4847-83D1-94B67C35F9F6}"/>
            </a:ext>
          </a:extLst>
        </xdr:cNvPr>
        <xdr:cNvSpPr txBox="1"/>
      </xdr:nvSpPr>
      <xdr:spPr>
        <a:xfrm>
          <a:off x="21075727" y="18313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143222</xdr:rowOff>
    </xdr:from>
    <xdr:ext cx="469744" cy="259045"/>
    <xdr:sp macro="" textlink="">
      <xdr:nvSpPr>
        <xdr:cNvPr id="655" name="n_2mainValue【公民館】&#10;一人当たり面積">
          <a:extLst>
            <a:ext uri="{FF2B5EF4-FFF2-40B4-BE49-F238E27FC236}">
              <a16:creationId xmlns:a16="http://schemas.microsoft.com/office/drawing/2014/main" id="{48240B20-A586-4842-8C22-67CE4E9D25A8}"/>
            </a:ext>
          </a:extLst>
        </xdr:cNvPr>
        <xdr:cNvSpPr txBox="1"/>
      </xdr:nvSpPr>
      <xdr:spPr>
        <a:xfrm>
          <a:off x="20199427" y="18316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120869</xdr:rowOff>
    </xdr:from>
    <xdr:ext cx="469744" cy="259045"/>
    <xdr:sp macro="" textlink="">
      <xdr:nvSpPr>
        <xdr:cNvPr id="656" name="n_3mainValue【公民館】&#10;一人当たり面積">
          <a:extLst>
            <a:ext uri="{FF2B5EF4-FFF2-40B4-BE49-F238E27FC236}">
              <a16:creationId xmlns:a16="http://schemas.microsoft.com/office/drawing/2014/main" id="{34673C46-E33F-4232-8790-76952B2B93B9}"/>
            </a:ext>
          </a:extLst>
        </xdr:cNvPr>
        <xdr:cNvSpPr txBox="1"/>
      </xdr:nvSpPr>
      <xdr:spPr>
        <a:xfrm>
          <a:off x="19310427" y="18637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123004</xdr:rowOff>
    </xdr:from>
    <xdr:ext cx="469744" cy="259045"/>
    <xdr:sp macro="" textlink="">
      <xdr:nvSpPr>
        <xdr:cNvPr id="657" name="n_4mainValue【公民館】&#10;一人当たり面積">
          <a:extLst>
            <a:ext uri="{FF2B5EF4-FFF2-40B4-BE49-F238E27FC236}">
              <a16:creationId xmlns:a16="http://schemas.microsoft.com/office/drawing/2014/main" id="{1449DE32-9E92-41DD-A555-6945B14FB33A}"/>
            </a:ext>
          </a:extLst>
        </xdr:cNvPr>
        <xdr:cNvSpPr txBox="1"/>
      </xdr:nvSpPr>
      <xdr:spPr>
        <a:xfrm>
          <a:off x="18421427" y="18639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8" name="正方形/長方形 657">
          <a:extLst>
            <a:ext uri="{FF2B5EF4-FFF2-40B4-BE49-F238E27FC236}">
              <a16:creationId xmlns:a16="http://schemas.microsoft.com/office/drawing/2014/main" id="{05B4B348-B357-40B9-A1B1-0BB0121C649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9" name="正方形/長方形 658">
          <a:extLst>
            <a:ext uri="{FF2B5EF4-FFF2-40B4-BE49-F238E27FC236}">
              <a16:creationId xmlns:a16="http://schemas.microsoft.com/office/drawing/2014/main" id="{06A13F01-9BB1-47D5-9862-623057ECF7BA}"/>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0" name="テキスト ボックス 659">
          <a:extLst>
            <a:ext uri="{FF2B5EF4-FFF2-40B4-BE49-F238E27FC236}">
              <a16:creationId xmlns:a16="http://schemas.microsoft.com/office/drawing/2014/main" id="{CAF36F02-CE6B-4D86-829A-8BD27648F2BF}"/>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全般的に類似団体と比較し、平均より高い水準にある。これは本町の特殊事情である人口密度が極めて低いことが影響しており、インフラ整備によるものが要因としてあげられる。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とりわけ、有形固定資産減価償却率が高い施設は橋りょう・トンネル、学校施設、公民館であり、それに伴う一人あたりの面積も大きくなっているが、老朽化した公営住宅は計画的な除却を実施しているため、面積は減少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過疎化、少子高齢化、施設の老朽化が進んでいることから、学校施設においては児童一人あたりの面積が特に高くなっており、中学校は築４０年以上を経過していることから大規模改修や耐震化工事を行いながら使用していることが要因としてあ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今後は、小中一貫校も視野に入れ、検討を行う。</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762BE465-6E35-4D69-988F-9B7AC26DB452}"/>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8F3C5F94-71FC-4DAC-8949-771E3021A766}"/>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AF7281DC-E699-480D-9BEE-7A5F6A4C412B}"/>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5E8DC3AD-3784-4F7D-A805-92E350E77F6A}"/>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北海道幌加内町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DC7C8002-1B3D-4B81-9AAE-389249464B22}"/>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AF123474-910F-42FE-8767-F1C3AE9ECE4D}"/>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18CC2AFF-266C-47C7-922C-D62BF646A1CA}"/>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F87F15B8-3C4C-4A38-9C6D-F1531A26162C}"/>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1151C469-2270-4549-93D1-71D7D60B179D}"/>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EBFF80EC-8035-4B03-B4BA-CE5CFBFED986}"/>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1,332
1,325
767.04
4,662,095
4,571,237
90,590
2,560,871
5,072,841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AB0F997B-2280-4763-9924-674064FF98A5}"/>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F55C510C-CEF4-44E3-81E6-02D4DD59EFFF}"/>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E3519BC7-BF32-4A44-ACFE-1D6DC0730DA7}"/>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6C1C811-4AF5-47CB-ABA2-A00444A208D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22A6180B-80EE-4558-90BF-6472249A117E}"/>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4FAE94AC-2934-4C4E-8ED3-FDFA7B810088}"/>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44F58AB5-DB7F-4DD3-BD11-AD7C344882C9}"/>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D9263A08-6E4E-42C3-9156-A209B81AA78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9A1A9670-FCF1-4BC0-B6A9-E6BD637C7745}"/>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87B05241-91C6-4FEB-AED0-5EF6569DC1F6}"/>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E70B5C2-4189-4EB8-BB86-D21042BA446D}"/>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C0B72763-3522-41B1-A5E0-0293660921AD}"/>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DCEF0977-9A66-4C6C-96B5-FB50A175ED13}"/>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4416F5CC-2E16-418F-AA6D-7CA9926F124B}"/>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F84C1C2D-7E9D-4C2C-A61E-3FDDB9D8BF62}"/>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5BEBCAE7-D79F-46F6-B8FE-E18EA2588F84}"/>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21BDC890-C46E-408D-9BBB-D8B2CDFCAFC6}"/>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9379E369-0509-41DD-976B-8E0D1F88B3B5}"/>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CACEC3B8-0D55-47BB-81A9-40AFD113EEE5}"/>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23684789-49A1-4F18-A78E-D251D162FA75}"/>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A75416DD-3F3B-4261-AFBC-04E9F76C3AB2}"/>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87E78E01-64BA-4DA5-8A25-D066348AF464}"/>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6D20ECD3-55F5-4533-AC91-25FFB84FB893}"/>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AF08787E-65C4-4BA4-8158-5604F662D594}"/>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FBDFC631-9EBC-4E0F-A1FD-60418D78A457}"/>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EF6673D8-4043-450E-956F-AD5253092D58}"/>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E9D5C237-0908-4B11-A94E-05C211B0DF3E}"/>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6939DBA5-CCFC-4E35-915D-8FAF79626743}"/>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DD0C9656-4A07-4A07-AF81-07F2C6D5070A}"/>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57C3EBBB-14BD-425B-968C-36700E8CE04E}"/>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50835852-6354-4665-BC38-EB9402F6397D}"/>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D417655C-1DD6-4476-A07C-56973C9C505E}"/>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45987271-4661-44B0-8E2E-F05520B1E8ED}"/>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10C929DA-88DE-46E9-A89E-C78EC47E6274}"/>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1B334767-CC0B-48B9-B00D-C717222912B6}"/>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33467905-0CB9-4E7E-8CB5-696049F5E09C}"/>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5F1E7F38-7E1B-43C3-A05B-4F7B00A778DE}"/>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DA6F9027-5ACD-4C9A-B959-71B1BD26FE1F}"/>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E07A0DD5-F36E-4F9B-8755-5A3CD1764729}"/>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3E85925C-EB01-437C-865A-6A09A005CB64}"/>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687B513C-52C3-44CD-BEB3-73C36B781DDC}"/>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C72178A5-B198-453E-9FBE-37977150A178}"/>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345116BD-019F-4DC7-8035-6087350DE4A7}"/>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49CF8B95-3421-4CBE-9D5F-CDB6A318FE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06617A22-B31D-4A5F-830D-6492A95A3CF5}"/>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5A274497-DB63-46D1-94E9-99933F33DB91}"/>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68CA3933-4B5E-4843-97F3-28B0ABA743AC}"/>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1CC7B29B-CE35-4761-BF7F-A00B95F570F9}"/>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a:extLst>
            <a:ext uri="{FF2B5EF4-FFF2-40B4-BE49-F238E27FC236}">
              <a16:creationId xmlns:a16="http://schemas.microsoft.com/office/drawing/2014/main" id="{03399A5C-7CC3-4F59-BB52-034D3896AC9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a:extLst>
            <a:ext uri="{FF2B5EF4-FFF2-40B4-BE49-F238E27FC236}">
              <a16:creationId xmlns:a16="http://schemas.microsoft.com/office/drawing/2014/main" id="{47418115-9E9D-43FF-833E-A226AD002B9D}"/>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a:extLst>
            <a:ext uri="{FF2B5EF4-FFF2-40B4-BE49-F238E27FC236}">
              <a16:creationId xmlns:a16="http://schemas.microsoft.com/office/drawing/2014/main" id="{B98432C4-4F32-4AE9-BD6B-EC976FAF9463}"/>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a:extLst>
            <a:ext uri="{FF2B5EF4-FFF2-40B4-BE49-F238E27FC236}">
              <a16:creationId xmlns:a16="http://schemas.microsoft.com/office/drawing/2014/main" id="{5671AD0A-42CD-4503-9F7D-907BBC35A8A5}"/>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a:extLst>
            <a:ext uri="{FF2B5EF4-FFF2-40B4-BE49-F238E27FC236}">
              <a16:creationId xmlns:a16="http://schemas.microsoft.com/office/drawing/2014/main" id="{CC46A3AF-875A-441D-AF9B-D37C6FF66DE2}"/>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a:extLst>
            <a:ext uri="{FF2B5EF4-FFF2-40B4-BE49-F238E27FC236}">
              <a16:creationId xmlns:a16="http://schemas.microsoft.com/office/drawing/2014/main" id="{D99198B2-4CFD-484B-B8A2-C98842F0DFEF}"/>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a:extLst>
            <a:ext uri="{FF2B5EF4-FFF2-40B4-BE49-F238E27FC236}">
              <a16:creationId xmlns:a16="http://schemas.microsoft.com/office/drawing/2014/main" id="{085AD923-98B3-4F29-8D7E-BEF100C64EE1}"/>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a:extLst>
            <a:ext uri="{FF2B5EF4-FFF2-40B4-BE49-F238E27FC236}">
              <a16:creationId xmlns:a16="http://schemas.microsoft.com/office/drawing/2014/main" id="{6E3AE339-5E1F-4520-B9F0-0C237262A7B4}"/>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a:extLst>
            <a:ext uri="{FF2B5EF4-FFF2-40B4-BE49-F238E27FC236}">
              <a16:creationId xmlns:a16="http://schemas.microsoft.com/office/drawing/2014/main" id="{9880AF23-E136-46CC-9F84-6F2292C2EF86}"/>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a:extLst>
            <a:ext uri="{FF2B5EF4-FFF2-40B4-BE49-F238E27FC236}">
              <a16:creationId xmlns:a16="http://schemas.microsoft.com/office/drawing/2014/main" id="{6841BCAF-9D0B-42BC-8FB4-7E95E9695C12}"/>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a:extLst>
            <a:ext uri="{FF2B5EF4-FFF2-40B4-BE49-F238E27FC236}">
              <a16:creationId xmlns:a16="http://schemas.microsoft.com/office/drawing/2014/main" id="{8F8B30D9-E7C7-4601-A97A-9F68571838D3}"/>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a:extLst>
            <a:ext uri="{FF2B5EF4-FFF2-40B4-BE49-F238E27FC236}">
              <a16:creationId xmlns:a16="http://schemas.microsoft.com/office/drawing/2014/main" id="{6833AD74-1E5A-412D-8436-07B92353EE44}"/>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a:extLst>
            <a:ext uri="{FF2B5EF4-FFF2-40B4-BE49-F238E27FC236}">
              <a16:creationId xmlns:a16="http://schemas.microsoft.com/office/drawing/2014/main" id="{4026CD31-0FFE-4A1A-BF3C-702835914372}"/>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a:extLst>
            <a:ext uri="{FF2B5EF4-FFF2-40B4-BE49-F238E27FC236}">
              <a16:creationId xmlns:a16="http://schemas.microsoft.com/office/drawing/2014/main" id="{3C0C3803-694C-483D-8961-E7DA35F144FD}"/>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117566</xdr:rowOff>
    </xdr:from>
    <xdr:to>
      <xdr:col>24</xdr:col>
      <xdr:colOff>62865</xdr:colOff>
      <xdr:row>64</xdr:row>
      <xdr:rowOff>130628</xdr:rowOff>
    </xdr:to>
    <xdr:cxnSp macro="">
      <xdr:nvCxnSpPr>
        <xdr:cNvPr id="74" name="直線コネクタ 73">
          <a:extLst>
            <a:ext uri="{FF2B5EF4-FFF2-40B4-BE49-F238E27FC236}">
              <a16:creationId xmlns:a16="http://schemas.microsoft.com/office/drawing/2014/main" id="{3D5A6547-1467-435B-9734-AF23AAFA5528}"/>
            </a:ext>
          </a:extLst>
        </xdr:cNvPr>
        <xdr:cNvCxnSpPr/>
      </xdr:nvCxnSpPr>
      <xdr:spPr>
        <a:xfrm flipV="1">
          <a:off x="4634865" y="9718766"/>
          <a:ext cx="0" cy="1384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a:extLst>
            <a:ext uri="{FF2B5EF4-FFF2-40B4-BE49-F238E27FC236}">
              <a16:creationId xmlns:a16="http://schemas.microsoft.com/office/drawing/2014/main" id="{9B803CE8-3D36-46DB-86C7-3A2516600C34}"/>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a:extLst>
            <a:ext uri="{FF2B5EF4-FFF2-40B4-BE49-F238E27FC236}">
              <a16:creationId xmlns:a16="http://schemas.microsoft.com/office/drawing/2014/main" id="{498DEB11-1622-4034-8204-DEA7F8FDEE54}"/>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64243</xdr:rowOff>
    </xdr:from>
    <xdr:ext cx="405111" cy="259045"/>
    <xdr:sp macro="" textlink="">
      <xdr:nvSpPr>
        <xdr:cNvPr id="77" name="【体育館・プール】&#10;有形固定資産減価償却率最大値テキスト">
          <a:extLst>
            <a:ext uri="{FF2B5EF4-FFF2-40B4-BE49-F238E27FC236}">
              <a16:creationId xmlns:a16="http://schemas.microsoft.com/office/drawing/2014/main" id="{97DCDA03-D906-4F1C-BC04-038043BFB3BA}"/>
            </a:ext>
          </a:extLst>
        </xdr:cNvPr>
        <xdr:cNvSpPr txBox="1"/>
      </xdr:nvSpPr>
      <xdr:spPr>
        <a:xfrm>
          <a:off x="4673600" y="9493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117566</xdr:rowOff>
    </xdr:from>
    <xdr:to>
      <xdr:col>24</xdr:col>
      <xdr:colOff>152400</xdr:colOff>
      <xdr:row>56</xdr:row>
      <xdr:rowOff>117566</xdr:rowOff>
    </xdr:to>
    <xdr:cxnSp macro="">
      <xdr:nvCxnSpPr>
        <xdr:cNvPr id="78" name="直線コネクタ 77">
          <a:extLst>
            <a:ext uri="{FF2B5EF4-FFF2-40B4-BE49-F238E27FC236}">
              <a16:creationId xmlns:a16="http://schemas.microsoft.com/office/drawing/2014/main" id="{BA830F8C-DF2B-4B85-A13F-1001FF534AE8}"/>
            </a:ext>
          </a:extLst>
        </xdr:cNvPr>
        <xdr:cNvCxnSpPr/>
      </xdr:nvCxnSpPr>
      <xdr:spPr>
        <a:xfrm>
          <a:off x="4546600" y="9718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7637</xdr:rowOff>
    </xdr:from>
    <xdr:ext cx="405111" cy="259045"/>
    <xdr:sp macro="" textlink="">
      <xdr:nvSpPr>
        <xdr:cNvPr id="79" name="【体育館・プール】&#10;有形固定資産減価償却率平均値テキスト">
          <a:extLst>
            <a:ext uri="{FF2B5EF4-FFF2-40B4-BE49-F238E27FC236}">
              <a16:creationId xmlns:a16="http://schemas.microsoft.com/office/drawing/2014/main" id="{1ED3EB72-CAE3-4236-93AA-C456683AAB0C}"/>
            </a:ext>
          </a:extLst>
        </xdr:cNvPr>
        <xdr:cNvSpPr txBox="1"/>
      </xdr:nvSpPr>
      <xdr:spPr>
        <a:xfrm>
          <a:off x="4673600" y="108089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29210</xdr:rowOff>
    </xdr:from>
    <xdr:to>
      <xdr:col>24</xdr:col>
      <xdr:colOff>114300</xdr:colOff>
      <xdr:row>63</xdr:row>
      <xdr:rowOff>130810</xdr:rowOff>
    </xdr:to>
    <xdr:sp macro="" textlink="">
      <xdr:nvSpPr>
        <xdr:cNvPr id="80" name="フローチャート: 判断 79">
          <a:extLst>
            <a:ext uri="{FF2B5EF4-FFF2-40B4-BE49-F238E27FC236}">
              <a16:creationId xmlns:a16="http://schemas.microsoft.com/office/drawing/2014/main" id="{80E48A2C-EF8A-4E7F-803E-5B4D87FA859F}"/>
            </a:ext>
          </a:extLst>
        </xdr:cNvPr>
        <xdr:cNvSpPr/>
      </xdr:nvSpPr>
      <xdr:spPr>
        <a:xfrm>
          <a:off x="4584700" y="10830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101056</xdr:rowOff>
    </xdr:from>
    <xdr:to>
      <xdr:col>20</xdr:col>
      <xdr:colOff>38100</xdr:colOff>
      <xdr:row>62</xdr:row>
      <xdr:rowOff>31206</xdr:rowOff>
    </xdr:to>
    <xdr:sp macro="" textlink="">
      <xdr:nvSpPr>
        <xdr:cNvPr id="81" name="フローチャート: 判断 80">
          <a:extLst>
            <a:ext uri="{FF2B5EF4-FFF2-40B4-BE49-F238E27FC236}">
              <a16:creationId xmlns:a16="http://schemas.microsoft.com/office/drawing/2014/main" id="{F0D43AF5-0939-4D62-8D4B-87E0432B73C6}"/>
            </a:ext>
          </a:extLst>
        </xdr:cNvPr>
        <xdr:cNvSpPr/>
      </xdr:nvSpPr>
      <xdr:spPr>
        <a:xfrm>
          <a:off x="3746500" y="10559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125549</xdr:rowOff>
    </xdr:from>
    <xdr:to>
      <xdr:col>15</xdr:col>
      <xdr:colOff>101600</xdr:colOff>
      <xdr:row>62</xdr:row>
      <xdr:rowOff>55699</xdr:rowOff>
    </xdr:to>
    <xdr:sp macro="" textlink="">
      <xdr:nvSpPr>
        <xdr:cNvPr id="82" name="フローチャート: 判断 81">
          <a:extLst>
            <a:ext uri="{FF2B5EF4-FFF2-40B4-BE49-F238E27FC236}">
              <a16:creationId xmlns:a16="http://schemas.microsoft.com/office/drawing/2014/main" id="{F7D1650B-44E4-4891-AE91-7D3ED18C7A0C}"/>
            </a:ext>
          </a:extLst>
        </xdr:cNvPr>
        <xdr:cNvSpPr/>
      </xdr:nvSpPr>
      <xdr:spPr>
        <a:xfrm>
          <a:off x="2857500" y="10583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87993</xdr:rowOff>
    </xdr:from>
    <xdr:to>
      <xdr:col>10</xdr:col>
      <xdr:colOff>165100</xdr:colOff>
      <xdr:row>62</xdr:row>
      <xdr:rowOff>18143</xdr:rowOff>
    </xdr:to>
    <xdr:sp macro="" textlink="">
      <xdr:nvSpPr>
        <xdr:cNvPr id="83" name="フローチャート: 判断 82">
          <a:extLst>
            <a:ext uri="{FF2B5EF4-FFF2-40B4-BE49-F238E27FC236}">
              <a16:creationId xmlns:a16="http://schemas.microsoft.com/office/drawing/2014/main" id="{B811CF72-D0C7-44D7-B2C5-5B42B4247C30}"/>
            </a:ext>
          </a:extLst>
        </xdr:cNvPr>
        <xdr:cNvSpPr/>
      </xdr:nvSpPr>
      <xdr:spPr>
        <a:xfrm>
          <a:off x="1968500" y="1054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37374</xdr:rowOff>
    </xdr:from>
    <xdr:to>
      <xdr:col>6</xdr:col>
      <xdr:colOff>38100</xdr:colOff>
      <xdr:row>61</xdr:row>
      <xdr:rowOff>138974</xdr:rowOff>
    </xdr:to>
    <xdr:sp macro="" textlink="">
      <xdr:nvSpPr>
        <xdr:cNvPr id="84" name="フローチャート: 判断 83">
          <a:extLst>
            <a:ext uri="{FF2B5EF4-FFF2-40B4-BE49-F238E27FC236}">
              <a16:creationId xmlns:a16="http://schemas.microsoft.com/office/drawing/2014/main" id="{50952295-C0AF-48DC-A72F-4AA16503F447}"/>
            </a:ext>
          </a:extLst>
        </xdr:cNvPr>
        <xdr:cNvSpPr/>
      </xdr:nvSpPr>
      <xdr:spPr>
        <a:xfrm>
          <a:off x="1079500" y="10495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6237EA6B-DB49-46B9-890C-465A554783C6}"/>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0D39AF21-6DF0-4670-ACC8-E45312727679}"/>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91101488-9A88-462C-BB85-A0253C8F1D55}"/>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B69577A9-5C87-49F6-A345-E5C0626D6C54}"/>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628580DE-6050-483B-A95A-D35BAF5420AC}"/>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112485</xdr:rowOff>
    </xdr:from>
    <xdr:to>
      <xdr:col>24</xdr:col>
      <xdr:colOff>114300</xdr:colOff>
      <xdr:row>57</xdr:row>
      <xdr:rowOff>42635</xdr:rowOff>
    </xdr:to>
    <xdr:sp macro="" textlink="">
      <xdr:nvSpPr>
        <xdr:cNvPr id="90" name="楕円 89">
          <a:extLst>
            <a:ext uri="{FF2B5EF4-FFF2-40B4-BE49-F238E27FC236}">
              <a16:creationId xmlns:a16="http://schemas.microsoft.com/office/drawing/2014/main" id="{98D307E1-706C-4EFE-B245-652CFB7B2A46}"/>
            </a:ext>
          </a:extLst>
        </xdr:cNvPr>
        <xdr:cNvSpPr/>
      </xdr:nvSpPr>
      <xdr:spPr>
        <a:xfrm>
          <a:off x="4584700" y="9713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27412</xdr:rowOff>
    </xdr:from>
    <xdr:ext cx="405111" cy="259045"/>
    <xdr:sp macro="" textlink="">
      <xdr:nvSpPr>
        <xdr:cNvPr id="91" name="【体育館・プール】&#10;有形固定資産減価償却率該当値テキスト">
          <a:extLst>
            <a:ext uri="{FF2B5EF4-FFF2-40B4-BE49-F238E27FC236}">
              <a16:creationId xmlns:a16="http://schemas.microsoft.com/office/drawing/2014/main" id="{DE955F12-50D7-4E68-9A1B-4667ABF9419D}"/>
            </a:ext>
          </a:extLst>
        </xdr:cNvPr>
        <xdr:cNvSpPr txBox="1"/>
      </xdr:nvSpPr>
      <xdr:spPr>
        <a:xfrm>
          <a:off x="4673600" y="9628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52070</xdr:rowOff>
    </xdr:from>
    <xdr:to>
      <xdr:col>20</xdr:col>
      <xdr:colOff>38100</xdr:colOff>
      <xdr:row>56</xdr:row>
      <xdr:rowOff>153670</xdr:rowOff>
    </xdr:to>
    <xdr:sp macro="" textlink="">
      <xdr:nvSpPr>
        <xdr:cNvPr id="92" name="楕円 91">
          <a:extLst>
            <a:ext uri="{FF2B5EF4-FFF2-40B4-BE49-F238E27FC236}">
              <a16:creationId xmlns:a16="http://schemas.microsoft.com/office/drawing/2014/main" id="{227A9E9D-B7A2-4DC2-A20C-558FED5E0FC4}"/>
            </a:ext>
          </a:extLst>
        </xdr:cNvPr>
        <xdr:cNvSpPr/>
      </xdr:nvSpPr>
      <xdr:spPr>
        <a:xfrm>
          <a:off x="3746500" y="965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102870</xdr:rowOff>
    </xdr:from>
    <xdr:to>
      <xdr:col>24</xdr:col>
      <xdr:colOff>63500</xdr:colOff>
      <xdr:row>56</xdr:row>
      <xdr:rowOff>163285</xdr:rowOff>
    </xdr:to>
    <xdr:cxnSp macro="">
      <xdr:nvCxnSpPr>
        <xdr:cNvPr id="93" name="直線コネクタ 92">
          <a:extLst>
            <a:ext uri="{FF2B5EF4-FFF2-40B4-BE49-F238E27FC236}">
              <a16:creationId xmlns:a16="http://schemas.microsoft.com/office/drawing/2014/main" id="{E2FC8A5F-8B3B-409A-B342-E60242C8D84B}"/>
            </a:ext>
          </a:extLst>
        </xdr:cNvPr>
        <xdr:cNvCxnSpPr/>
      </xdr:nvCxnSpPr>
      <xdr:spPr>
        <a:xfrm>
          <a:off x="3797300" y="9704070"/>
          <a:ext cx="838200" cy="60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164737</xdr:rowOff>
    </xdr:from>
    <xdr:to>
      <xdr:col>15</xdr:col>
      <xdr:colOff>101600</xdr:colOff>
      <xdr:row>56</xdr:row>
      <xdr:rowOff>94887</xdr:rowOff>
    </xdr:to>
    <xdr:sp macro="" textlink="">
      <xdr:nvSpPr>
        <xdr:cNvPr id="94" name="楕円 93">
          <a:extLst>
            <a:ext uri="{FF2B5EF4-FFF2-40B4-BE49-F238E27FC236}">
              <a16:creationId xmlns:a16="http://schemas.microsoft.com/office/drawing/2014/main" id="{04E240C3-3081-4E49-AF65-92144E912EE2}"/>
            </a:ext>
          </a:extLst>
        </xdr:cNvPr>
        <xdr:cNvSpPr/>
      </xdr:nvSpPr>
      <xdr:spPr>
        <a:xfrm>
          <a:off x="2857500" y="9594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44087</xdr:rowOff>
    </xdr:from>
    <xdr:to>
      <xdr:col>19</xdr:col>
      <xdr:colOff>177800</xdr:colOff>
      <xdr:row>56</xdr:row>
      <xdr:rowOff>102870</xdr:rowOff>
    </xdr:to>
    <xdr:cxnSp macro="">
      <xdr:nvCxnSpPr>
        <xdr:cNvPr id="95" name="直線コネクタ 94">
          <a:extLst>
            <a:ext uri="{FF2B5EF4-FFF2-40B4-BE49-F238E27FC236}">
              <a16:creationId xmlns:a16="http://schemas.microsoft.com/office/drawing/2014/main" id="{70DDA812-C523-458A-B72C-F6166981E78A}"/>
            </a:ext>
          </a:extLst>
        </xdr:cNvPr>
        <xdr:cNvCxnSpPr/>
      </xdr:nvCxnSpPr>
      <xdr:spPr>
        <a:xfrm>
          <a:off x="2908300" y="9645287"/>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1451</xdr:rowOff>
    </xdr:from>
    <xdr:to>
      <xdr:col>10</xdr:col>
      <xdr:colOff>165100</xdr:colOff>
      <xdr:row>62</xdr:row>
      <xdr:rowOff>103051</xdr:rowOff>
    </xdr:to>
    <xdr:sp macro="" textlink="">
      <xdr:nvSpPr>
        <xdr:cNvPr id="96" name="楕円 95">
          <a:extLst>
            <a:ext uri="{FF2B5EF4-FFF2-40B4-BE49-F238E27FC236}">
              <a16:creationId xmlns:a16="http://schemas.microsoft.com/office/drawing/2014/main" id="{1366982A-05D1-44FA-8AF1-66A49B33FE7C}"/>
            </a:ext>
          </a:extLst>
        </xdr:cNvPr>
        <xdr:cNvSpPr/>
      </xdr:nvSpPr>
      <xdr:spPr>
        <a:xfrm>
          <a:off x="1968500" y="1063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56</xdr:row>
      <xdr:rowOff>44087</xdr:rowOff>
    </xdr:from>
    <xdr:to>
      <xdr:col>15</xdr:col>
      <xdr:colOff>50800</xdr:colOff>
      <xdr:row>62</xdr:row>
      <xdr:rowOff>52251</xdr:rowOff>
    </xdr:to>
    <xdr:cxnSp macro="">
      <xdr:nvCxnSpPr>
        <xdr:cNvPr id="97" name="直線コネクタ 96">
          <a:extLst>
            <a:ext uri="{FF2B5EF4-FFF2-40B4-BE49-F238E27FC236}">
              <a16:creationId xmlns:a16="http://schemas.microsoft.com/office/drawing/2014/main" id="{A88D2160-ACBD-45B0-949F-55B3CAFB94A5}"/>
            </a:ext>
          </a:extLst>
        </xdr:cNvPr>
        <xdr:cNvCxnSpPr/>
      </xdr:nvCxnSpPr>
      <xdr:spPr>
        <a:xfrm flipV="1">
          <a:off x="2019300" y="9645287"/>
          <a:ext cx="889000" cy="1036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151674</xdr:rowOff>
    </xdr:from>
    <xdr:to>
      <xdr:col>6</xdr:col>
      <xdr:colOff>38100</xdr:colOff>
      <xdr:row>62</xdr:row>
      <xdr:rowOff>81824</xdr:rowOff>
    </xdr:to>
    <xdr:sp macro="" textlink="">
      <xdr:nvSpPr>
        <xdr:cNvPr id="98" name="楕円 97">
          <a:extLst>
            <a:ext uri="{FF2B5EF4-FFF2-40B4-BE49-F238E27FC236}">
              <a16:creationId xmlns:a16="http://schemas.microsoft.com/office/drawing/2014/main" id="{3DD867A8-3DA7-450A-90D3-4905E5C773D4}"/>
            </a:ext>
          </a:extLst>
        </xdr:cNvPr>
        <xdr:cNvSpPr/>
      </xdr:nvSpPr>
      <xdr:spPr>
        <a:xfrm>
          <a:off x="1079500" y="1061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31024</xdr:rowOff>
    </xdr:from>
    <xdr:to>
      <xdr:col>10</xdr:col>
      <xdr:colOff>114300</xdr:colOff>
      <xdr:row>62</xdr:row>
      <xdr:rowOff>52251</xdr:rowOff>
    </xdr:to>
    <xdr:cxnSp macro="">
      <xdr:nvCxnSpPr>
        <xdr:cNvPr id="99" name="直線コネクタ 98">
          <a:extLst>
            <a:ext uri="{FF2B5EF4-FFF2-40B4-BE49-F238E27FC236}">
              <a16:creationId xmlns:a16="http://schemas.microsoft.com/office/drawing/2014/main" id="{B5AEE404-9A47-4449-BAF1-59FDF594BA20}"/>
            </a:ext>
          </a:extLst>
        </xdr:cNvPr>
        <xdr:cNvCxnSpPr/>
      </xdr:nvCxnSpPr>
      <xdr:spPr>
        <a:xfrm>
          <a:off x="1130300" y="10660924"/>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22333</xdr:rowOff>
    </xdr:from>
    <xdr:ext cx="405111" cy="259045"/>
    <xdr:sp macro="" textlink="">
      <xdr:nvSpPr>
        <xdr:cNvPr id="100" name="n_1aveValue【体育館・プール】&#10;有形固定資産減価償却率">
          <a:extLst>
            <a:ext uri="{FF2B5EF4-FFF2-40B4-BE49-F238E27FC236}">
              <a16:creationId xmlns:a16="http://schemas.microsoft.com/office/drawing/2014/main" id="{CC3CAF75-656B-4A8D-8A2B-ED3A8A2B393C}"/>
            </a:ext>
          </a:extLst>
        </xdr:cNvPr>
        <xdr:cNvSpPr txBox="1"/>
      </xdr:nvSpPr>
      <xdr:spPr>
        <a:xfrm>
          <a:off x="3582044" y="10652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46826</xdr:rowOff>
    </xdr:from>
    <xdr:ext cx="405111" cy="259045"/>
    <xdr:sp macro="" textlink="">
      <xdr:nvSpPr>
        <xdr:cNvPr id="101" name="n_2aveValue【体育館・プール】&#10;有形固定資産減価償却率">
          <a:extLst>
            <a:ext uri="{FF2B5EF4-FFF2-40B4-BE49-F238E27FC236}">
              <a16:creationId xmlns:a16="http://schemas.microsoft.com/office/drawing/2014/main" id="{3CF5FD83-9D68-4CCD-9F38-0320AF9054F7}"/>
            </a:ext>
          </a:extLst>
        </xdr:cNvPr>
        <xdr:cNvSpPr txBox="1"/>
      </xdr:nvSpPr>
      <xdr:spPr>
        <a:xfrm>
          <a:off x="2705744" y="10676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34670</xdr:rowOff>
    </xdr:from>
    <xdr:ext cx="405111" cy="259045"/>
    <xdr:sp macro="" textlink="">
      <xdr:nvSpPr>
        <xdr:cNvPr id="102" name="n_3aveValue【体育館・プール】&#10;有形固定資産減価償却率">
          <a:extLst>
            <a:ext uri="{FF2B5EF4-FFF2-40B4-BE49-F238E27FC236}">
              <a16:creationId xmlns:a16="http://schemas.microsoft.com/office/drawing/2014/main" id="{7023A0B4-B9BE-4E1A-B619-67E465766ACC}"/>
            </a:ext>
          </a:extLst>
        </xdr:cNvPr>
        <xdr:cNvSpPr txBox="1"/>
      </xdr:nvSpPr>
      <xdr:spPr>
        <a:xfrm>
          <a:off x="1816744" y="103216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155501</xdr:rowOff>
    </xdr:from>
    <xdr:ext cx="405111" cy="259045"/>
    <xdr:sp macro="" textlink="">
      <xdr:nvSpPr>
        <xdr:cNvPr id="103" name="n_4aveValue【体育館・プール】&#10;有形固定資産減価償却率">
          <a:extLst>
            <a:ext uri="{FF2B5EF4-FFF2-40B4-BE49-F238E27FC236}">
              <a16:creationId xmlns:a16="http://schemas.microsoft.com/office/drawing/2014/main" id="{4E110808-521B-4F66-906D-D049D642FFD7}"/>
            </a:ext>
          </a:extLst>
        </xdr:cNvPr>
        <xdr:cNvSpPr txBox="1"/>
      </xdr:nvSpPr>
      <xdr:spPr>
        <a:xfrm>
          <a:off x="927744" y="10271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54</xdr:row>
      <xdr:rowOff>170197</xdr:rowOff>
    </xdr:from>
    <xdr:ext cx="405111" cy="259045"/>
    <xdr:sp macro="" textlink="">
      <xdr:nvSpPr>
        <xdr:cNvPr id="104" name="n_1mainValue【体育館・プール】&#10;有形固定資産減価償却率">
          <a:extLst>
            <a:ext uri="{FF2B5EF4-FFF2-40B4-BE49-F238E27FC236}">
              <a16:creationId xmlns:a16="http://schemas.microsoft.com/office/drawing/2014/main" id="{E222825E-63BE-4BD0-BD55-1A53462B5633}"/>
            </a:ext>
          </a:extLst>
        </xdr:cNvPr>
        <xdr:cNvSpPr txBox="1"/>
      </xdr:nvSpPr>
      <xdr:spPr>
        <a:xfrm>
          <a:off x="3582044" y="942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54</xdr:row>
      <xdr:rowOff>111414</xdr:rowOff>
    </xdr:from>
    <xdr:ext cx="405111" cy="259045"/>
    <xdr:sp macro="" textlink="">
      <xdr:nvSpPr>
        <xdr:cNvPr id="105" name="n_2mainValue【体育館・プール】&#10;有形固定資産減価償却率">
          <a:extLst>
            <a:ext uri="{FF2B5EF4-FFF2-40B4-BE49-F238E27FC236}">
              <a16:creationId xmlns:a16="http://schemas.microsoft.com/office/drawing/2014/main" id="{2A338AC1-FAF7-4DC8-9074-512DFF8F5360}"/>
            </a:ext>
          </a:extLst>
        </xdr:cNvPr>
        <xdr:cNvSpPr txBox="1"/>
      </xdr:nvSpPr>
      <xdr:spPr>
        <a:xfrm>
          <a:off x="2705744" y="9369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94178</xdr:rowOff>
    </xdr:from>
    <xdr:ext cx="405111" cy="259045"/>
    <xdr:sp macro="" textlink="">
      <xdr:nvSpPr>
        <xdr:cNvPr id="106" name="n_3mainValue【体育館・プール】&#10;有形固定資産減価償却率">
          <a:extLst>
            <a:ext uri="{FF2B5EF4-FFF2-40B4-BE49-F238E27FC236}">
              <a16:creationId xmlns:a16="http://schemas.microsoft.com/office/drawing/2014/main" id="{382032C4-FB5E-47F0-922C-B4EFE891D753}"/>
            </a:ext>
          </a:extLst>
        </xdr:cNvPr>
        <xdr:cNvSpPr txBox="1"/>
      </xdr:nvSpPr>
      <xdr:spPr>
        <a:xfrm>
          <a:off x="1816744" y="10724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72951</xdr:rowOff>
    </xdr:from>
    <xdr:ext cx="405111" cy="259045"/>
    <xdr:sp macro="" textlink="">
      <xdr:nvSpPr>
        <xdr:cNvPr id="107" name="n_4mainValue【体育館・プール】&#10;有形固定資産減価償却率">
          <a:extLst>
            <a:ext uri="{FF2B5EF4-FFF2-40B4-BE49-F238E27FC236}">
              <a16:creationId xmlns:a16="http://schemas.microsoft.com/office/drawing/2014/main" id="{CFDA5760-1373-4689-A8D9-6785419BB494}"/>
            </a:ext>
          </a:extLst>
        </xdr:cNvPr>
        <xdr:cNvSpPr txBox="1"/>
      </xdr:nvSpPr>
      <xdr:spPr>
        <a:xfrm>
          <a:off x="927744" y="10702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8" name="正方形/長方形 107">
          <a:extLst>
            <a:ext uri="{FF2B5EF4-FFF2-40B4-BE49-F238E27FC236}">
              <a16:creationId xmlns:a16="http://schemas.microsoft.com/office/drawing/2014/main" id="{2AB99A20-6351-4A86-9755-F9D8FF60D3D1}"/>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9" name="正方形/長方形 108">
          <a:extLst>
            <a:ext uri="{FF2B5EF4-FFF2-40B4-BE49-F238E27FC236}">
              <a16:creationId xmlns:a16="http://schemas.microsoft.com/office/drawing/2014/main" id="{A458450F-8A43-4AC5-9F4D-F1EF7EB9C2A5}"/>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10" name="正方形/長方形 109">
          <a:extLst>
            <a:ext uri="{FF2B5EF4-FFF2-40B4-BE49-F238E27FC236}">
              <a16:creationId xmlns:a16="http://schemas.microsoft.com/office/drawing/2014/main" id="{A7BD4F7C-6F44-4B59-A535-D8D0642A34CA}"/>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1" name="正方形/長方形 110">
          <a:extLst>
            <a:ext uri="{FF2B5EF4-FFF2-40B4-BE49-F238E27FC236}">
              <a16:creationId xmlns:a16="http://schemas.microsoft.com/office/drawing/2014/main" id="{21520A69-D7B4-41B6-8F3A-CBF292C492A7}"/>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2" name="正方形/長方形 111">
          <a:extLst>
            <a:ext uri="{FF2B5EF4-FFF2-40B4-BE49-F238E27FC236}">
              <a16:creationId xmlns:a16="http://schemas.microsoft.com/office/drawing/2014/main" id="{1ACD1C43-4D6D-4CD1-BBB0-04ECD503BAAE}"/>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3" name="正方形/長方形 112">
          <a:extLst>
            <a:ext uri="{FF2B5EF4-FFF2-40B4-BE49-F238E27FC236}">
              <a16:creationId xmlns:a16="http://schemas.microsoft.com/office/drawing/2014/main" id="{A4700D7E-B741-4001-B53C-0FDE02A8495A}"/>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4" name="正方形/長方形 113">
          <a:extLst>
            <a:ext uri="{FF2B5EF4-FFF2-40B4-BE49-F238E27FC236}">
              <a16:creationId xmlns:a16="http://schemas.microsoft.com/office/drawing/2014/main" id="{4F5DE16D-A8FC-4EB4-A9CE-724EF2AC2414}"/>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5" name="正方形/長方形 114">
          <a:extLst>
            <a:ext uri="{FF2B5EF4-FFF2-40B4-BE49-F238E27FC236}">
              <a16:creationId xmlns:a16="http://schemas.microsoft.com/office/drawing/2014/main" id="{A3BC3650-6F99-4B3B-ABC4-2DC96E3D51A9}"/>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6" name="テキスト ボックス 115">
          <a:extLst>
            <a:ext uri="{FF2B5EF4-FFF2-40B4-BE49-F238E27FC236}">
              <a16:creationId xmlns:a16="http://schemas.microsoft.com/office/drawing/2014/main" id="{E3E016BD-2434-4E09-AEAC-AEB3B10CE61A}"/>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7" name="直線コネクタ 116">
          <a:extLst>
            <a:ext uri="{FF2B5EF4-FFF2-40B4-BE49-F238E27FC236}">
              <a16:creationId xmlns:a16="http://schemas.microsoft.com/office/drawing/2014/main" id="{93B0C370-28BA-4A1D-9309-7E6684DD45D1}"/>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18" name="直線コネクタ 117">
          <a:extLst>
            <a:ext uri="{FF2B5EF4-FFF2-40B4-BE49-F238E27FC236}">
              <a16:creationId xmlns:a16="http://schemas.microsoft.com/office/drawing/2014/main" id="{14DB3C39-A576-4203-9230-EE14EEA8EB57}"/>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19" name="テキスト ボックス 118">
          <a:extLst>
            <a:ext uri="{FF2B5EF4-FFF2-40B4-BE49-F238E27FC236}">
              <a16:creationId xmlns:a16="http://schemas.microsoft.com/office/drawing/2014/main" id="{B25FADCA-5729-401C-A4E0-64AFDB90D5C6}"/>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20" name="直線コネクタ 119">
          <a:extLst>
            <a:ext uri="{FF2B5EF4-FFF2-40B4-BE49-F238E27FC236}">
              <a16:creationId xmlns:a16="http://schemas.microsoft.com/office/drawing/2014/main" id="{273785A4-00B8-44B9-B951-E8523BD647BB}"/>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21" name="テキスト ボックス 120">
          <a:extLst>
            <a:ext uri="{FF2B5EF4-FFF2-40B4-BE49-F238E27FC236}">
              <a16:creationId xmlns:a16="http://schemas.microsoft.com/office/drawing/2014/main" id="{7BE6DDF9-F53F-45CD-AEC7-E673BD6BEF97}"/>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22" name="直線コネクタ 121">
          <a:extLst>
            <a:ext uri="{FF2B5EF4-FFF2-40B4-BE49-F238E27FC236}">
              <a16:creationId xmlns:a16="http://schemas.microsoft.com/office/drawing/2014/main" id="{A3E29981-2BCC-450B-A9D7-58BBAB8BBCAF}"/>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23" name="テキスト ボックス 122">
          <a:extLst>
            <a:ext uri="{FF2B5EF4-FFF2-40B4-BE49-F238E27FC236}">
              <a16:creationId xmlns:a16="http://schemas.microsoft.com/office/drawing/2014/main" id="{689FF000-232E-4E65-9CA3-0E618A970A9E}"/>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24" name="直線コネクタ 123">
          <a:extLst>
            <a:ext uri="{FF2B5EF4-FFF2-40B4-BE49-F238E27FC236}">
              <a16:creationId xmlns:a16="http://schemas.microsoft.com/office/drawing/2014/main" id="{72EDD446-019A-42E8-99B2-6A468AE2815B}"/>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25" name="テキスト ボックス 124">
          <a:extLst>
            <a:ext uri="{FF2B5EF4-FFF2-40B4-BE49-F238E27FC236}">
              <a16:creationId xmlns:a16="http://schemas.microsoft.com/office/drawing/2014/main" id="{E5823CA7-014F-4BD6-A272-5D64759B1AA2}"/>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26" name="直線コネクタ 125">
          <a:extLst>
            <a:ext uri="{FF2B5EF4-FFF2-40B4-BE49-F238E27FC236}">
              <a16:creationId xmlns:a16="http://schemas.microsoft.com/office/drawing/2014/main" id="{CE5918EC-B62F-47C9-90F0-38C58C349B04}"/>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27" name="テキスト ボックス 126">
          <a:extLst>
            <a:ext uri="{FF2B5EF4-FFF2-40B4-BE49-F238E27FC236}">
              <a16:creationId xmlns:a16="http://schemas.microsoft.com/office/drawing/2014/main" id="{84F16D9E-8B92-4C07-A440-94A196798FD0}"/>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28" name="直線コネクタ 127">
          <a:extLst>
            <a:ext uri="{FF2B5EF4-FFF2-40B4-BE49-F238E27FC236}">
              <a16:creationId xmlns:a16="http://schemas.microsoft.com/office/drawing/2014/main" id="{C7ED216E-0EF6-4E5A-8D1A-ED0F46EA6BDD}"/>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29" name="テキスト ボックス 128">
          <a:extLst>
            <a:ext uri="{FF2B5EF4-FFF2-40B4-BE49-F238E27FC236}">
              <a16:creationId xmlns:a16="http://schemas.microsoft.com/office/drawing/2014/main" id="{EB16EB81-E59E-487D-8951-586AE86EB721}"/>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30" name="直線コネクタ 129">
          <a:extLst>
            <a:ext uri="{FF2B5EF4-FFF2-40B4-BE49-F238E27FC236}">
              <a16:creationId xmlns:a16="http://schemas.microsoft.com/office/drawing/2014/main" id="{8752C1D5-E15F-4F4A-A6D3-6E3857BADA1A}"/>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31" name="テキスト ボックス 130">
          <a:extLst>
            <a:ext uri="{FF2B5EF4-FFF2-40B4-BE49-F238E27FC236}">
              <a16:creationId xmlns:a16="http://schemas.microsoft.com/office/drawing/2014/main" id="{ACA4FF05-28C7-4837-90EF-E7101E4D3F8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32" name="【体育館・プール】&#10;一人当たり面積グラフ枠">
          <a:extLst>
            <a:ext uri="{FF2B5EF4-FFF2-40B4-BE49-F238E27FC236}">
              <a16:creationId xmlns:a16="http://schemas.microsoft.com/office/drawing/2014/main" id="{C1B4EEE1-77A4-4A15-8DCD-B3264C3E7ADB}"/>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117566</xdr:rowOff>
    </xdr:from>
    <xdr:to>
      <xdr:col>54</xdr:col>
      <xdr:colOff>189865</xdr:colOff>
      <xdr:row>64</xdr:row>
      <xdr:rowOff>68253</xdr:rowOff>
    </xdr:to>
    <xdr:cxnSp macro="">
      <xdr:nvCxnSpPr>
        <xdr:cNvPr id="133" name="直線コネクタ 132">
          <a:extLst>
            <a:ext uri="{FF2B5EF4-FFF2-40B4-BE49-F238E27FC236}">
              <a16:creationId xmlns:a16="http://schemas.microsoft.com/office/drawing/2014/main" id="{864076EA-57C1-4136-8841-76008CBE511B}"/>
            </a:ext>
          </a:extLst>
        </xdr:cNvPr>
        <xdr:cNvCxnSpPr/>
      </xdr:nvCxnSpPr>
      <xdr:spPr>
        <a:xfrm flipV="1">
          <a:off x="10476865" y="9547316"/>
          <a:ext cx="0" cy="1493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72080</xdr:rowOff>
    </xdr:from>
    <xdr:ext cx="469744" cy="259045"/>
    <xdr:sp macro="" textlink="">
      <xdr:nvSpPr>
        <xdr:cNvPr id="134" name="【体育館・プール】&#10;一人当たり面積最小値テキスト">
          <a:extLst>
            <a:ext uri="{FF2B5EF4-FFF2-40B4-BE49-F238E27FC236}">
              <a16:creationId xmlns:a16="http://schemas.microsoft.com/office/drawing/2014/main" id="{515CCF6A-511D-4585-80DA-6BE3902DABC3}"/>
            </a:ext>
          </a:extLst>
        </xdr:cNvPr>
        <xdr:cNvSpPr txBox="1"/>
      </xdr:nvSpPr>
      <xdr:spPr>
        <a:xfrm>
          <a:off x="10515600" y="11044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68253</xdr:rowOff>
    </xdr:from>
    <xdr:to>
      <xdr:col>55</xdr:col>
      <xdr:colOff>88900</xdr:colOff>
      <xdr:row>64</xdr:row>
      <xdr:rowOff>68253</xdr:rowOff>
    </xdr:to>
    <xdr:cxnSp macro="">
      <xdr:nvCxnSpPr>
        <xdr:cNvPr id="135" name="直線コネクタ 134">
          <a:extLst>
            <a:ext uri="{FF2B5EF4-FFF2-40B4-BE49-F238E27FC236}">
              <a16:creationId xmlns:a16="http://schemas.microsoft.com/office/drawing/2014/main" id="{482D4FF2-8C33-4A62-911C-350945B0BF82}"/>
            </a:ext>
          </a:extLst>
        </xdr:cNvPr>
        <xdr:cNvCxnSpPr/>
      </xdr:nvCxnSpPr>
      <xdr:spPr>
        <a:xfrm>
          <a:off x="10388600" y="11041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64243</xdr:rowOff>
    </xdr:from>
    <xdr:ext cx="469744" cy="259045"/>
    <xdr:sp macro="" textlink="">
      <xdr:nvSpPr>
        <xdr:cNvPr id="136" name="【体育館・プール】&#10;一人当たり面積最大値テキスト">
          <a:extLst>
            <a:ext uri="{FF2B5EF4-FFF2-40B4-BE49-F238E27FC236}">
              <a16:creationId xmlns:a16="http://schemas.microsoft.com/office/drawing/2014/main" id="{DB6A6365-8EBF-489D-85E8-EE63CC36B46F}"/>
            </a:ext>
          </a:extLst>
        </xdr:cNvPr>
        <xdr:cNvSpPr txBox="1"/>
      </xdr:nvSpPr>
      <xdr:spPr>
        <a:xfrm>
          <a:off x="10515600" y="9322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117566</xdr:rowOff>
    </xdr:from>
    <xdr:to>
      <xdr:col>55</xdr:col>
      <xdr:colOff>88900</xdr:colOff>
      <xdr:row>55</xdr:row>
      <xdr:rowOff>117566</xdr:rowOff>
    </xdr:to>
    <xdr:cxnSp macro="">
      <xdr:nvCxnSpPr>
        <xdr:cNvPr id="137" name="直線コネクタ 136">
          <a:extLst>
            <a:ext uri="{FF2B5EF4-FFF2-40B4-BE49-F238E27FC236}">
              <a16:creationId xmlns:a16="http://schemas.microsoft.com/office/drawing/2014/main" id="{6F1EDB72-8088-4914-B6AD-30D53918FDDD}"/>
            </a:ext>
          </a:extLst>
        </xdr:cNvPr>
        <xdr:cNvCxnSpPr/>
      </xdr:nvCxnSpPr>
      <xdr:spPr>
        <a:xfrm>
          <a:off x="10388600" y="9547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112503</xdr:rowOff>
    </xdr:from>
    <xdr:ext cx="469744" cy="259045"/>
    <xdr:sp macro="" textlink="">
      <xdr:nvSpPr>
        <xdr:cNvPr id="138" name="【体育館・プール】&#10;一人当たり面積平均値テキスト">
          <a:extLst>
            <a:ext uri="{FF2B5EF4-FFF2-40B4-BE49-F238E27FC236}">
              <a16:creationId xmlns:a16="http://schemas.microsoft.com/office/drawing/2014/main" id="{4F59B9FA-6325-4259-9E2F-ACF69D86A9B6}"/>
            </a:ext>
          </a:extLst>
        </xdr:cNvPr>
        <xdr:cNvSpPr txBox="1"/>
      </xdr:nvSpPr>
      <xdr:spPr>
        <a:xfrm>
          <a:off x="10515600" y="105709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89626</xdr:rowOff>
    </xdr:from>
    <xdr:to>
      <xdr:col>55</xdr:col>
      <xdr:colOff>50800</xdr:colOff>
      <xdr:row>63</xdr:row>
      <xdr:rowOff>19776</xdr:rowOff>
    </xdr:to>
    <xdr:sp macro="" textlink="">
      <xdr:nvSpPr>
        <xdr:cNvPr id="139" name="フローチャート: 判断 138">
          <a:extLst>
            <a:ext uri="{FF2B5EF4-FFF2-40B4-BE49-F238E27FC236}">
              <a16:creationId xmlns:a16="http://schemas.microsoft.com/office/drawing/2014/main" id="{BE14EAE9-5ADC-40FC-8D70-111CDC56413D}"/>
            </a:ext>
          </a:extLst>
        </xdr:cNvPr>
        <xdr:cNvSpPr/>
      </xdr:nvSpPr>
      <xdr:spPr>
        <a:xfrm>
          <a:off x="10426700" y="1071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75257</xdr:rowOff>
    </xdr:from>
    <xdr:to>
      <xdr:col>50</xdr:col>
      <xdr:colOff>165100</xdr:colOff>
      <xdr:row>63</xdr:row>
      <xdr:rowOff>5407</xdr:rowOff>
    </xdr:to>
    <xdr:sp macro="" textlink="">
      <xdr:nvSpPr>
        <xdr:cNvPr id="140" name="フローチャート: 判断 139">
          <a:extLst>
            <a:ext uri="{FF2B5EF4-FFF2-40B4-BE49-F238E27FC236}">
              <a16:creationId xmlns:a16="http://schemas.microsoft.com/office/drawing/2014/main" id="{55ABA6C2-12B8-46A3-97ED-67007C5382E9}"/>
            </a:ext>
          </a:extLst>
        </xdr:cNvPr>
        <xdr:cNvSpPr/>
      </xdr:nvSpPr>
      <xdr:spPr>
        <a:xfrm>
          <a:off x="9588500" y="10705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93545</xdr:rowOff>
    </xdr:from>
    <xdr:to>
      <xdr:col>46</xdr:col>
      <xdr:colOff>38100</xdr:colOff>
      <xdr:row>63</xdr:row>
      <xdr:rowOff>23695</xdr:rowOff>
    </xdr:to>
    <xdr:sp macro="" textlink="">
      <xdr:nvSpPr>
        <xdr:cNvPr id="141" name="フローチャート: 判断 140">
          <a:extLst>
            <a:ext uri="{FF2B5EF4-FFF2-40B4-BE49-F238E27FC236}">
              <a16:creationId xmlns:a16="http://schemas.microsoft.com/office/drawing/2014/main" id="{709DF8B2-0EAE-4A86-A8E6-993577A2B437}"/>
            </a:ext>
          </a:extLst>
        </xdr:cNvPr>
        <xdr:cNvSpPr/>
      </xdr:nvSpPr>
      <xdr:spPr>
        <a:xfrm>
          <a:off x="8699500" y="10723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78196</xdr:rowOff>
    </xdr:from>
    <xdr:to>
      <xdr:col>41</xdr:col>
      <xdr:colOff>101600</xdr:colOff>
      <xdr:row>63</xdr:row>
      <xdr:rowOff>8346</xdr:rowOff>
    </xdr:to>
    <xdr:sp macro="" textlink="">
      <xdr:nvSpPr>
        <xdr:cNvPr id="142" name="フローチャート: 判断 141">
          <a:extLst>
            <a:ext uri="{FF2B5EF4-FFF2-40B4-BE49-F238E27FC236}">
              <a16:creationId xmlns:a16="http://schemas.microsoft.com/office/drawing/2014/main" id="{A86F3C43-4E0D-4DC9-A594-749A45135B09}"/>
            </a:ext>
          </a:extLst>
        </xdr:cNvPr>
        <xdr:cNvSpPr/>
      </xdr:nvSpPr>
      <xdr:spPr>
        <a:xfrm>
          <a:off x="7810500" y="10708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80155</xdr:rowOff>
    </xdr:from>
    <xdr:to>
      <xdr:col>36</xdr:col>
      <xdr:colOff>165100</xdr:colOff>
      <xdr:row>63</xdr:row>
      <xdr:rowOff>10305</xdr:rowOff>
    </xdr:to>
    <xdr:sp macro="" textlink="">
      <xdr:nvSpPr>
        <xdr:cNvPr id="143" name="フローチャート: 判断 142">
          <a:extLst>
            <a:ext uri="{FF2B5EF4-FFF2-40B4-BE49-F238E27FC236}">
              <a16:creationId xmlns:a16="http://schemas.microsoft.com/office/drawing/2014/main" id="{1FC66C4B-8592-4D81-B0B3-29343F10C0BB}"/>
            </a:ext>
          </a:extLst>
        </xdr:cNvPr>
        <xdr:cNvSpPr/>
      </xdr:nvSpPr>
      <xdr:spPr>
        <a:xfrm>
          <a:off x="6921500" y="1071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4" name="テキスト ボックス 143">
          <a:extLst>
            <a:ext uri="{FF2B5EF4-FFF2-40B4-BE49-F238E27FC236}">
              <a16:creationId xmlns:a16="http://schemas.microsoft.com/office/drawing/2014/main" id="{1590B49D-8D79-4557-BF0B-52A60A43A52F}"/>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5" name="テキスト ボックス 144">
          <a:extLst>
            <a:ext uri="{FF2B5EF4-FFF2-40B4-BE49-F238E27FC236}">
              <a16:creationId xmlns:a16="http://schemas.microsoft.com/office/drawing/2014/main" id="{F1EE15F3-27C7-425D-A16A-ADB9CD0FB581}"/>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6" name="テキスト ボックス 145">
          <a:extLst>
            <a:ext uri="{FF2B5EF4-FFF2-40B4-BE49-F238E27FC236}">
              <a16:creationId xmlns:a16="http://schemas.microsoft.com/office/drawing/2014/main" id="{15877197-DD78-4FE0-B9EB-0EC99D27D0A3}"/>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7" name="テキスト ボックス 146">
          <a:extLst>
            <a:ext uri="{FF2B5EF4-FFF2-40B4-BE49-F238E27FC236}">
              <a16:creationId xmlns:a16="http://schemas.microsoft.com/office/drawing/2014/main" id="{7C9C064D-6581-4D6B-82D4-CC05C13A1F57}"/>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8" name="テキスト ボックス 147">
          <a:extLst>
            <a:ext uri="{FF2B5EF4-FFF2-40B4-BE49-F238E27FC236}">
              <a16:creationId xmlns:a16="http://schemas.microsoft.com/office/drawing/2014/main" id="{2BFC12B2-8A4A-4EB6-9B0A-B8C0F6A4F7A5}"/>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48804</xdr:rowOff>
    </xdr:from>
    <xdr:to>
      <xdr:col>55</xdr:col>
      <xdr:colOff>50800</xdr:colOff>
      <xdr:row>63</xdr:row>
      <xdr:rowOff>150404</xdr:rowOff>
    </xdr:to>
    <xdr:sp macro="" textlink="">
      <xdr:nvSpPr>
        <xdr:cNvPr id="149" name="楕円 148">
          <a:extLst>
            <a:ext uri="{FF2B5EF4-FFF2-40B4-BE49-F238E27FC236}">
              <a16:creationId xmlns:a16="http://schemas.microsoft.com/office/drawing/2014/main" id="{B3107E3F-C0A8-4711-B547-09AEB163E061}"/>
            </a:ext>
          </a:extLst>
        </xdr:cNvPr>
        <xdr:cNvSpPr/>
      </xdr:nvSpPr>
      <xdr:spPr>
        <a:xfrm>
          <a:off x="10426700" y="10850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27231</xdr:rowOff>
    </xdr:from>
    <xdr:ext cx="469744" cy="259045"/>
    <xdr:sp macro="" textlink="">
      <xdr:nvSpPr>
        <xdr:cNvPr id="150" name="【体育館・プール】&#10;一人当たり面積該当値テキスト">
          <a:extLst>
            <a:ext uri="{FF2B5EF4-FFF2-40B4-BE49-F238E27FC236}">
              <a16:creationId xmlns:a16="http://schemas.microsoft.com/office/drawing/2014/main" id="{7A5BD599-6EEE-4A15-B03F-C7A3D55FE695}"/>
            </a:ext>
          </a:extLst>
        </xdr:cNvPr>
        <xdr:cNvSpPr txBox="1"/>
      </xdr:nvSpPr>
      <xdr:spPr>
        <a:xfrm>
          <a:off x="10515600" y="10828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56642</xdr:rowOff>
    </xdr:from>
    <xdr:to>
      <xdr:col>50</xdr:col>
      <xdr:colOff>165100</xdr:colOff>
      <xdr:row>63</xdr:row>
      <xdr:rowOff>158242</xdr:rowOff>
    </xdr:to>
    <xdr:sp macro="" textlink="">
      <xdr:nvSpPr>
        <xdr:cNvPr id="151" name="楕円 150">
          <a:extLst>
            <a:ext uri="{FF2B5EF4-FFF2-40B4-BE49-F238E27FC236}">
              <a16:creationId xmlns:a16="http://schemas.microsoft.com/office/drawing/2014/main" id="{1141F601-353B-45AC-9AFA-2EA9887058A4}"/>
            </a:ext>
          </a:extLst>
        </xdr:cNvPr>
        <xdr:cNvSpPr/>
      </xdr:nvSpPr>
      <xdr:spPr>
        <a:xfrm>
          <a:off x="9588500" y="1085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99604</xdr:rowOff>
    </xdr:from>
    <xdr:to>
      <xdr:col>55</xdr:col>
      <xdr:colOff>0</xdr:colOff>
      <xdr:row>63</xdr:row>
      <xdr:rowOff>107442</xdr:rowOff>
    </xdr:to>
    <xdr:cxnSp macro="">
      <xdr:nvCxnSpPr>
        <xdr:cNvPr id="152" name="直線コネクタ 151">
          <a:extLst>
            <a:ext uri="{FF2B5EF4-FFF2-40B4-BE49-F238E27FC236}">
              <a16:creationId xmlns:a16="http://schemas.microsoft.com/office/drawing/2014/main" id="{136DE530-3F5D-4FCA-B978-0F54AEE79320}"/>
            </a:ext>
          </a:extLst>
        </xdr:cNvPr>
        <xdr:cNvCxnSpPr/>
      </xdr:nvCxnSpPr>
      <xdr:spPr>
        <a:xfrm flipV="1">
          <a:off x="9639300" y="10900954"/>
          <a:ext cx="838200" cy="7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64806</xdr:rowOff>
    </xdr:from>
    <xdr:to>
      <xdr:col>46</xdr:col>
      <xdr:colOff>38100</xdr:colOff>
      <xdr:row>63</xdr:row>
      <xdr:rowOff>166406</xdr:rowOff>
    </xdr:to>
    <xdr:sp macro="" textlink="">
      <xdr:nvSpPr>
        <xdr:cNvPr id="153" name="楕円 152">
          <a:extLst>
            <a:ext uri="{FF2B5EF4-FFF2-40B4-BE49-F238E27FC236}">
              <a16:creationId xmlns:a16="http://schemas.microsoft.com/office/drawing/2014/main" id="{48E4D1FA-B7A5-46F4-A51B-DD58C083C90A}"/>
            </a:ext>
          </a:extLst>
        </xdr:cNvPr>
        <xdr:cNvSpPr/>
      </xdr:nvSpPr>
      <xdr:spPr>
        <a:xfrm>
          <a:off x="8699500" y="1086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107442</xdr:rowOff>
    </xdr:from>
    <xdr:to>
      <xdr:col>50</xdr:col>
      <xdr:colOff>114300</xdr:colOff>
      <xdr:row>63</xdr:row>
      <xdr:rowOff>115606</xdr:rowOff>
    </xdr:to>
    <xdr:cxnSp macro="">
      <xdr:nvCxnSpPr>
        <xdr:cNvPr id="154" name="直線コネクタ 153">
          <a:extLst>
            <a:ext uri="{FF2B5EF4-FFF2-40B4-BE49-F238E27FC236}">
              <a16:creationId xmlns:a16="http://schemas.microsoft.com/office/drawing/2014/main" id="{BFCDAEAC-1A63-4920-99C6-1228D2759346}"/>
            </a:ext>
          </a:extLst>
        </xdr:cNvPr>
        <xdr:cNvCxnSpPr/>
      </xdr:nvCxnSpPr>
      <xdr:spPr>
        <a:xfrm flipV="1">
          <a:off x="8750300" y="10908792"/>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110527</xdr:rowOff>
    </xdr:from>
    <xdr:to>
      <xdr:col>41</xdr:col>
      <xdr:colOff>101600</xdr:colOff>
      <xdr:row>64</xdr:row>
      <xdr:rowOff>40677</xdr:rowOff>
    </xdr:to>
    <xdr:sp macro="" textlink="">
      <xdr:nvSpPr>
        <xdr:cNvPr id="155" name="楕円 154">
          <a:extLst>
            <a:ext uri="{FF2B5EF4-FFF2-40B4-BE49-F238E27FC236}">
              <a16:creationId xmlns:a16="http://schemas.microsoft.com/office/drawing/2014/main" id="{714B3335-704A-411F-8299-22C45AEB83DC}"/>
            </a:ext>
          </a:extLst>
        </xdr:cNvPr>
        <xdr:cNvSpPr/>
      </xdr:nvSpPr>
      <xdr:spPr>
        <a:xfrm>
          <a:off x="7810500" y="10911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115606</xdr:rowOff>
    </xdr:from>
    <xdr:to>
      <xdr:col>45</xdr:col>
      <xdr:colOff>177800</xdr:colOff>
      <xdr:row>63</xdr:row>
      <xdr:rowOff>161327</xdr:rowOff>
    </xdr:to>
    <xdr:cxnSp macro="">
      <xdr:nvCxnSpPr>
        <xdr:cNvPr id="156" name="直線コネクタ 155">
          <a:extLst>
            <a:ext uri="{FF2B5EF4-FFF2-40B4-BE49-F238E27FC236}">
              <a16:creationId xmlns:a16="http://schemas.microsoft.com/office/drawing/2014/main" id="{5B0953CE-30EC-4A9A-9933-46B5DE5C0BB8}"/>
            </a:ext>
          </a:extLst>
        </xdr:cNvPr>
        <xdr:cNvCxnSpPr/>
      </xdr:nvCxnSpPr>
      <xdr:spPr>
        <a:xfrm flipV="1">
          <a:off x="7861300" y="10916956"/>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98770</xdr:rowOff>
    </xdr:from>
    <xdr:to>
      <xdr:col>36</xdr:col>
      <xdr:colOff>165100</xdr:colOff>
      <xdr:row>64</xdr:row>
      <xdr:rowOff>28920</xdr:rowOff>
    </xdr:to>
    <xdr:sp macro="" textlink="">
      <xdr:nvSpPr>
        <xdr:cNvPr id="157" name="楕円 156">
          <a:extLst>
            <a:ext uri="{FF2B5EF4-FFF2-40B4-BE49-F238E27FC236}">
              <a16:creationId xmlns:a16="http://schemas.microsoft.com/office/drawing/2014/main" id="{F241BF28-A8AA-4458-98F3-4D814E770E0B}"/>
            </a:ext>
          </a:extLst>
        </xdr:cNvPr>
        <xdr:cNvSpPr/>
      </xdr:nvSpPr>
      <xdr:spPr>
        <a:xfrm>
          <a:off x="6921500" y="10900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149570</xdr:rowOff>
    </xdr:from>
    <xdr:to>
      <xdr:col>41</xdr:col>
      <xdr:colOff>50800</xdr:colOff>
      <xdr:row>63</xdr:row>
      <xdr:rowOff>161327</xdr:rowOff>
    </xdr:to>
    <xdr:cxnSp macro="">
      <xdr:nvCxnSpPr>
        <xdr:cNvPr id="158" name="直線コネクタ 157">
          <a:extLst>
            <a:ext uri="{FF2B5EF4-FFF2-40B4-BE49-F238E27FC236}">
              <a16:creationId xmlns:a16="http://schemas.microsoft.com/office/drawing/2014/main" id="{CCDEDF56-431C-4D1F-8FB4-55DBCD95A982}"/>
            </a:ext>
          </a:extLst>
        </xdr:cNvPr>
        <xdr:cNvCxnSpPr/>
      </xdr:nvCxnSpPr>
      <xdr:spPr>
        <a:xfrm>
          <a:off x="6972300" y="10950920"/>
          <a:ext cx="889000" cy="11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21934</xdr:rowOff>
    </xdr:from>
    <xdr:ext cx="469744" cy="259045"/>
    <xdr:sp macro="" textlink="">
      <xdr:nvSpPr>
        <xdr:cNvPr id="159" name="n_1aveValue【体育館・プール】&#10;一人当たり面積">
          <a:extLst>
            <a:ext uri="{FF2B5EF4-FFF2-40B4-BE49-F238E27FC236}">
              <a16:creationId xmlns:a16="http://schemas.microsoft.com/office/drawing/2014/main" id="{B0F62820-B14B-4356-98E7-6B04740CF57F}"/>
            </a:ext>
          </a:extLst>
        </xdr:cNvPr>
        <xdr:cNvSpPr txBox="1"/>
      </xdr:nvSpPr>
      <xdr:spPr>
        <a:xfrm>
          <a:off x="9391727" y="10480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40222</xdr:rowOff>
    </xdr:from>
    <xdr:ext cx="469744" cy="259045"/>
    <xdr:sp macro="" textlink="">
      <xdr:nvSpPr>
        <xdr:cNvPr id="160" name="n_2aveValue【体育館・プール】&#10;一人当たり面積">
          <a:extLst>
            <a:ext uri="{FF2B5EF4-FFF2-40B4-BE49-F238E27FC236}">
              <a16:creationId xmlns:a16="http://schemas.microsoft.com/office/drawing/2014/main" id="{D8451820-214F-4809-8E47-D81A2034B525}"/>
            </a:ext>
          </a:extLst>
        </xdr:cNvPr>
        <xdr:cNvSpPr txBox="1"/>
      </xdr:nvSpPr>
      <xdr:spPr>
        <a:xfrm>
          <a:off x="8515427" y="10498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24873</xdr:rowOff>
    </xdr:from>
    <xdr:ext cx="469744" cy="259045"/>
    <xdr:sp macro="" textlink="">
      <xdr:nvSpPr>
        <xdr:cNvPr id="161" name="n_3aveValue【体育館・プール】&#10;一人当たり面積">
          <a:extLst>
            <a:ext uri="{FF2B5EF4-FFF2-40B4-BE49-F238E27FC236}">
              <a16:creationId xmlns:a16="http://schemas.microsoft.com/office/drawing/2014/main" id="{7E97F433-E26A-48AE-8ECE-7150508609AB}"/>
            </a:ext>
          </a:extLst>
        </xdr:cNvPr>
        <xdr:cNvSpPr txBox="1"/>
      </xdr:nvSpPr>
      <xdr:spPr>
        <a:xfrm>
          <a:off x="7626427" y="10483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26832</xdr:rowOff>
    </xdr:from>
    <xdr:ext cx="469744" cy="259045"/>
    <xdr:sp macro="" textlink="">
      <xdr:nvSpPr>
        <xdr:cNvPr id="162" name="n_4aveValue【体育館・プール】&#10;一人当たり面積">
          <a:extLst>
            <a:ext uri="{FF2B5EF4-FFF2-40B4-BE49-F238E27FC236}">
              <a16:creationId xmlns:a16="http://schemas.microsoft.com/office/drawing/2014/main" id="{78C22C31-BFC6-4359-A2C6-D179A0F48A13}"/>
            </a:ext>
          </a:extLst>
        </xdr:cNvPr>
        <xdr:cNvSpPr txBox="1"/>
      </xdr:nvSpPr>
      <xdr:spPr>
        <a:xfrm>
          <a:off x="6737427" y="10485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149369</xdr:rowOff>
    </xdr:from>
    <xdr:ext cx="469744" cy="259045"/>
    <xdr:sp macro="" textlink="">
      <xdr:nvSpPr>
        <xdr:cNvPr id="163" name="n_1mainValue【体育館・プール】&#10;一人当たり面積">
          <a:extLst>
            <a:ext uri="{FF2B5EF4-FFF2-40B4-BE49-F238E27FC236}">
              <a16:creationId xmlns:a16="http://schemas.microsoft.com/office/drawing/2014/main" id="{424B9D34-7080-458F-9BFB-86653E60284C}"/>
            </a:ext>
          </a:extLst>
        </xdr:cNvPr>
        <xdr:cNvSpPr txBox="1"/>
      </xdr:nvSpPr>
      <xdr:spPr>
        <a:xfrm>
          <a:off x="9391727" y="10950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157533</xdr:rowOff>
    </xdr:from>
    <xdr:ext cx="469744" cy="259045"/>
    <xdr:sp macro="" textlink="">
      <xdr:nvSpPr>
        <xdr:cNvPr id="164" name="n_2mainValue【体育館・プール】&#10;一人当たり面積">
          <a:extLst>
            <a:ext uri="{FF2B5EF4-FFF2-40B4-BE49-F238E27FC236}">
              <a16:creationId xmlns:a16="http://schemas.microsoft.com/office/drawing/2014/main" id="{267FD02A-CEDC-470C-BC63-5F0F1A8B89F7}"/>
            </a:ext>
          </a:extLst>
        </xdr:cNvPr>
        <xdr:cNvSpPr txBox="1"/>
      </xdr:nvSpPr>
      <xdr:spPr>
        <a:xfrm>
          <a:off x="8515427" y="10958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31804</xdr:rowOff>
    </xdr:from>
    <xdr:ext cx="469744" cy="259045"/>
    <xdr:sp macro="" textlink="">
      <xdr:nvSpPr>
        <xdr:cNvPr id="165" name="n_3mainValue【体育館・プール】&#10;一人当たり面積">
          <a:extLst>
            <a:ext uri="{FF2B5EF4-FFF2-40B4-BE49-F238E27FC236}">
              <a16:creationId xmlns:a16="http://schemas.microsoft.com/office/drawing/2014/main" id="{E610161B-773E-4368-8790-4638E0D1626E}"/>
            </a:ext>
          </a:extLst>
        </xdr:cNvPr>
        <xdr:cNvSpPr txBox="1"/>
      </xdr:nvSpPr>
      <xdr:spPr>
        <a:xfrm>
          <a:off x="7626427" y="11004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20047</xdr:rowOff>
    </xdr:from>
    <xdr:ext cx="469744" cy="259045"/>
    <xdr:sp macro="" textlink="">
      <xdr:nvSpPr>
        <xdr:cNvPr id="166" name="n_4mainValue【体育館・プール】&#10;一人当たり面積">
          <a:extLst>
            <a:ext uri="{FF2B5EF4-FFF2-40B4-BE49-F238E27FC236}">
              <a16:creationId xmlns:a16="http://schemas.microsoft.com/office/drawing/2014/main" id="{5CE04B0C-B850-4E0B-A495-DDC7B5449C9F}"/>
            </a:ext>
          </a:extLst>
        </xdr:cNvPr>
        <xdr:cNvSpPr txBox="1"/>
      </xdr:nvSpPr>
      <xdr:spPr>
        <a:xfrm>
          <a:off x="6737427" y="10992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7" name="正方形/長方形 166">
          <a:extLst>
            <a:ext uri="{FF2B5EF4-FFF2-40B4-BE49-F238E27FC236}">
              <a16:creationId xmlns:a16="http://schemas.microsoft.com/office/drawing/2014/main" id="{0CAC578A-313B-424F-9008-5AC7396FC7C3}"/>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8" name="正方形/長方形 167">
          <a:extLst>
            <a:ext uri="{FF2B5EF4-FFF2-40B4-BE49-F238E27FC236}">
              <a16:creationId xmlns:a16="http://schemas.microsoft.com/office/drawing/2014/main" id="{EEBB6F9D-1625-45E2-9D15-B4E3CE6DBCC6}"/>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9" name="正方形/長方形 168">
          <a:extLst>
            <a:ext uri="{FF2B5EF4-FFF2-40B4-BE49-F238E27FC236}">
              <a16:creationId xmlns:a16="http://schemas.microsoft.com/office/drawing/2014/main" id="{3599700A-6332-48A9-AF36-B069110374CC}"/>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70" name="正方形/長方形 169">
          <a:extLst>
            <a:ext uri="{FF2B5EF4-FFF2-40B4-BE49-F238E27FC236}">
              <a16:creationId xmlns:a16="http://schemas.microsoft.com/office/drawing/2014/main" id="{0186472A-51BA-4427-8CD6-78DEB1D4A118}"/>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71" name="正方形/長方形 170">
          <a:extLst>
            <a:ext uri="{FF2B5EF4-FFF2-40B4-BE49-F238E27FC236}">
              <a16:creationId xmlns:a16="http://schemas.microsoft.com/office/drawing/2014/main" id="{ABA1978A-0BCA-4C58-87AA-42C79B9C84CF}"/>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72" name="正方形/長方形 171">
          <a:extLst>
            <a:ext uri="{FF2B5EF4-FFF2-40B4-BE49-F238E27FC236}">
              <a16:creationId xmlns:a16="http://schemas.microsoft.com/office/drawing/2014/main" id="{E605694A-3B05-4A29-9B28-3A7F8971CF9F}"/>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3" name="正方形/長方形 172">
          <a:extLst>
            <a:ext uri="{FF2B5EF4-FFF2-40B4-BE49-F238E27FC236}">
              <a16:creationId xmlns:a16="http://schemas.microsoft.com/office/drawing/2014/main" id="{9DB7CB4A-E06E-4ED2-ADE1-4BDAAAC63A56}"/>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4" name="正方形/長方形 173">
          <a:extLst>
            <a:ext uri="{FF2B5EF4-FFF2-40B4-BE49-F238E27FC236}">
              <a16:creationId xmlns:a16="http://schemas.microsoft.com/office/drawing/2014/main" id="{3BD2A4E2-E164-4066-B0A8-2B4B569C2ABA}"/>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5" name="テキスト ボックス 174">
          <a:extLst>
            <a:ext uri="{FF2B5EF4-FFF2-40B4-BE49-F238E27FC236}">
              <a16:creationId xmlns:a16="http://schemas.microsoft.com/office/drawing/2014/main" id="{F2FB3690-D548-4B09-BA18-4C81359B6328}"/>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6" name="直線コネクタ 175">
          <a:extLst>
            <a:ext uri="{FF2B5EF4-FFF2-40B4-BE49-F238E27FC236}">
              <a16:creationId xmlns:a16="http://schemas.microsoft.com/office/drawing/2014/main" id="{BDCB293E-54A0-4181-A560-C527A3FFFF0B}"/>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7" name="テキスト ボックス 176">
          <a:extLst>
            <a:ext uri="{FF2B5EF4-FFF2-40B4-BE49-F238E27FC236}">
              <a16:creationId xmlns:a16="http://schemas.microsoft.com/office/drawing/2014/main" id="{139BDD60-F1CF-4F75-B95E-2865E0F27B35}"/>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178" name="直線コネクタ 177">
          <a:extLst>
            <a:ext uri="{FF2B5EF4-FFF2-40B4-BE49-F238E27FC236}">
              <a16:creationId xmlns:a16="http://schemas.microsoft.com/office/drawing/2014/main" id="{093EE3A2-3D51-4992-A5DB-C828E2CC11EA}"/>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179" name="テキスト ボックス 178">
          <a:extLst>
            <a:ext uri="{FF2B5EF4-FFF2-40B4-BE49-F238E27FC236}">
              <a16:creationId xmlns:a16="http://schemas.microsoft.com/office/drawing/2014/main" id="{5FE6F2FB-3241-4BD9-A805-AAFE69FACD3E}"/>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80" name="直線コネクタ 179">
          <a:extLst>
            <a:ext uri="{FF2B5EF4-FFF2-40B4-BE49-F238E27FC236}">
              <a16:creationId xmlns:a16="http://schemas.microsoft.com/office/drawing/2014/main" id="{35270BF1-1E86-4926-88F2-4C4D56335764}"/>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81" name="テキスト ボックス 180">
          <a:extLst>
            <a:ext uri="{FF2B5EF4-FFF2-40B4-BE49-F238E27FC236}">
              <a16:creationId xmlns:a16="http://schemas.microsoft.com/office/drawing/2014/main" id="{5B9DC30D-9B8E-4ED7-84E5-5BC8EBCE3FB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82" name="直線コネクタ 181">
          <a:extLst>
            <a:ext uri="{FF2B5EF4-FFF2-40B4-BE49-F238E27FC236}">
              <a16:creationId xmlns:a16="http://schemas.microsoft.com/office/drawing/2014/main" id="{6681D55F-D117-4283-BE2D-92FC145BE7D2}"/>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83" name="テキスト ボックス 182">
          <a:extLst>
            <a:ext uri="{FF2B5EF4-FFF2-40B4-BE49-F238E27FC236}">
              <a16:creationId xmlns:a16="http://schemas.microsoft.com/office/drawing/2014/main" id="{394830E7-FD99-4C2A-B61F-C61CBC332CF7}"/>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84" name="直線コネクタ 183">
          <a:extLst>
            <a:ext uri="{FF2B5EF4-FFF2-40B4-BE49-F238E27FC236}">
              <a16:creationId xmlns:a16="http://schemas.microsoft.com/office/drawing/2014/main" id="{A1425C54-EA1E-4535-B0A5-DDB5FA05F90E}"/>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85" name="テキスト ボックス 184">
          <a:extLst>
            <a:ext uri="{FF2B5EF4-FFF2-40B4-BE49-F238E27FC236}">
              <a16:creationId xmlns:a16="http://schemas.microsoft.com/office/drawing/2014/main" id="{DE3D3295-E297-411F-AD45-05D994F3C0C3}"/>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86" name="直線コネクタ 185">
          <a:extLst>
            <a:ext uri="{FF2B5EF4-FFF2-40B4-BE49-F238E27FC236}">
              <a16:creationId xmlns:a16="http://schemas.microsoft.com/office/drawing/2014/main" id="{0B80F448-07F6-4FC8-A2BF-11A4DE3B054B}"/>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87" name="テキスト ボックス 186">
          <a:extLst>
            <a:ext uri="{FF2B5EF4-FFF2-40B4-BE49-F238E27FC236}">
              <a16:creationId xmlns:a16="http://schemas.microsoft.com/office/drawing/2014/main" id="{35C03526-4B48-4252-A1C7-18B76E7C0BCE}"/>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88" name="直線コネクタ 187">
          <a:extLst>
            <a:ext uri="{FF2B5EF4-FFF2-40B4-BE49-F238E27FC236}">
              <a16:creationId xmlns:a16="http://schemas.microsoft.com/office/drawing/2014/main" id="{5B6E89C6-0E75-4455-83B2-C0123E06EAC8}"/>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189" name="テキスト ボックス 188">
          <a:extLst>
            <a:ext uri="{FF2B5EF4-FFF2-40B4-BE49-F238E27FC236}">
              <a16:creationId xmlns:a16="http://schemas.microsoft.com/office/drawing/2014/main" id="{8F893055-821F-480E-9C21-554278621BD5}"/>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90" name="直線コネクタ 189">
          <a:extLst>
            <a:ext uri="{FF2B5EF4-FFF2-40B4-BE49-F238E27FC236}">
              <a16:creationId xmlns:a16="http://schemas.microsoft.com/office/drawing/2014/main" id="{761103EF-230F-4B22-871A-6125C0AC4B86}"/>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191" name="【福祉施設】&#10;有形固定資産減価償却率グラフ枠">
          <a:extLst>
            <a:ext uri="{FF2B5EF4-FFF2-40B4-BE49-F238E27FC236}">
              <a16:creationId xmlns:a16="http://schemas.microsoft.com/office/drawing/2014/main" id="{F39BCAFA-A7E8-4B0C-B0B1-AC7631DBEF9D}"/>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142602</xdr:rowOff>
    </xdr:from>
    <xdr:to>
      <xdr:col>24</xdr:col>
      <xdr:colOff>62865</xdr:colOff>
      <xdr:row>86</xdr:row>
      <xdr:rowOff>168729</xdr:rowOff>
    </xdr:to>
    <xdr:cxnSp macro="">
      <xdr:nvCxnSpPr>
        <xdr:cNvPr id="192" name="直線コネクタ 191">
          <a:extLst>
            <a:ext uri="{FF2B5EF4-FFF2-40B4-BE49-F238E27FC236}">
              <a16:creationId xmlns:a16="http://schemas.microsoft.com/office/drawing/2014/main" id="{7B456B4C-295E-4219-BE5E-5145C0C940FF}"/>
            </a:ext>
          </a:extLst>
        </xdr:cNvPr>
        <xdr:cNvCxnSpPr/>
      </xdr:nvCxnSpPr>
      <xdr:spPr>
        <a:xfrm flipV="1">
          <a:off x="4634865" y="13344252"/>
          <a:ext cx="0" cy="1569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193" name="【福祉施設】&#10;有形固定資産減価償却率最小値テキスト">
          <a:extLst>
            <a:ext uri="{FF2B5EF4-FFF2-40B4-BE49-F238E27FC236}">
              <a16:creationId xmlns:a16="http://schemas.microsoft.com/office/drawing/2014/main" id="{A92D9E03-5468-4129-9E5D-6A5867C2F15E}"/>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194" name="直線コネクタ 193">
          <a:extLst>
            <a:ext uri="{FF2B5EF4-FFF2-40B4-BE49-F238E27FC236}">
              <a16:creationId xmlns:a16="http://schemas.microsoft.com/office/drawing/2014/main" id="{62B897EA-DCD5-428D-89FA-15091D101527}"/>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89279</xdr:rowOff>
    </xdr:from>
    <xdr:ext cx="340478" cy="259045"/>
    <xdr:sp macro="" textlink="">
      <xdr:nvSpPr>
        <xdr:cNvPr id="195" name="【福祉施設】&#10;有形固定資産減価償却率最大値テキスト">
          <a:extLst>
            <a:ext uri="{FF2B5EF4-FFF2-40B4-BE49-F238E27FC236}">
              <a16:creationId xmlns:a16="http://schemas.microsoft.com/office/drawing/2014/main" id="{5D012A8F-45DF-4946-AD26-823C69238D4C}"/>
            </a:ext>
          </a:extLst>
        </xdr:cNvPr>
        <xdr:cNvSpPr txBox="1"/>
      </xdr:nvSpPr>
      <xdr:spPr>
        <a:xfrm>
          <a:off x="4673600" y="1311947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142602</xdr:rowOff>
    </xdr:from>
    <xdr:to>
      <xdr:col>24</xdr:col>
      <xdr:colOff>152400</xdr:colOff>
      <xdr:row>77</xdr:row>
      <xdr:rowOff>142602</xdr:rowOff>
    </xdr:to>
    <xdr:cxnSp macro="">
      <xdr:nvCxnSpPr>
        <xdr:cNvPr id="196" name="直線コネクタ 195">
          <a:extLst>
            <a:ext uri="{FF2B5EF4-FFF2-40B4-BE49-F238E27FC236}">
              <a16:creationId xmlns:a16="http://schemas.microsoft.com/office/drawing/2014/main" id="{57032664-870A-46D6-B948-B50849CFE102}"/>
            </a:ext>
          </a:extLst>
        </xdr:cNvPr>
        <xdr:cNvCxnSpPr/>
      </xdr:nvCxnSpPr>
      <xdr:spPr>
        <a:xfrm>
          <a:off x="4546600" y="13344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96719</xdr:rowOff>
    </xdr:from>
    <xdr:ext cx="405111" cy="259045"/>
    <xdr:sp macro="" textlink="">
      <xdr:nvSpPr>
        <xdr:cNvPr id="197" name="【福祉施設】&#10;有形固定資産減価償却率平均値テキスト">
          <a:extLst>
            <a:ext uri="{FF2B5EF4-FFF2-40B4-BE49-F238E27FC236}">
              <a16:creationId xmlns:a16="http://schemas.microsoft.com/office/drawing/2014/main" id="{27763FA2-B864-4A14-90BD-56ADA2CD7609}"/>
            </a:ext>
          </a:extLst>
        </xdr:cNvPr>
        <xdr:cNvSpPr txBox="1"/>
      </xdr:nvSpPr>
      <xdr:spPr>
        <a:xfrm>
          <a:off x="4673600" y="139841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73842</xdr:rowOff>
    </xdr:from>
    <xdr:to>
      <xdr:col>24</xdr:col>
      <xdr:colOff>114300</xdr:colOff>
      <xdr:row>83</xdr:row>
      <xdr:rowOff>3992</xdr:rowOff>
    </xdr:to>
    <xdr:sp macro="" textlink="">
      <xdr:nvSpPr>
        <xdr:cNvPr id="198" name="フローチャート: 判断 197">
          <a:extLst>
            <a:ext uri="{FF2B5EF4-FFF2-40B4-BE49-F238E27FC236}">
              <a16:creationId xmlns:a16="http://schemas.microsoft.com/office/drawing/2014/main" id="{52FC4702-77F4-4E2B-9B16-C743E11890C3}"/>
            </a:ext>
          </a:extLst>
        </xdr:cNvPr>
        <xdr:cNvSpPr/>
      </xdr:nvSpPr>
      <xdr:spPr>
        <a:xfrm>
          <a:off x="4584700" y="1413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34652</xdr:rowOff>
    </xdr:from>
    <xdr:to>
      <xdr:col>20</xdr:col>
      <xdr:colOff>38100</xdr:colOff>
      <xdr:row>82</xdr:row>
      <xdr:rowOff>136252</xdr:rowOff>
    </xdr:to>
    <xdr:sp macro="" textlink="">
      <xdr:nvSpPr>
        <xdr:cNvPr id="199" name="フローチャート: 判断 198">
          <a:extLst>
            <a:ext uri="{FF2B5EF4-FFF2-40B4-BE49-F238E27FC236}">
              <a16:creationId xmlns:a16="http://schemas.microsoft.com/office/drawing/2014/main" id="{4E6716E3-E59A-4429-A568-1B5B0ED839B4}"/>
            </a:ext>
          </a:extLst>
        </xdr:cNvPr>
        <xdr:cNvSpPr/>
      </xdr:nvSpPr>
      <xdr:spPr>
        <a:xfrm>
          <a:off x="3746500" y="140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23223</xdr:rowOff>
    </xdr:from>
    <xdr:to>
      <xdr:col>15</xdr:col>
      <xdr:colOff>101600</xdr:colOff>
      <xdr:row>82</xdr:row>
      <xdr:rowOff>124823</xdr:rowOff>
    </xdr:to>
    <xdr:sp macro="" textlink="">
      <xdr:nvSpPr>
        <xdr:cNvPr id="200" name="フローチャート: 判断 199">
          <a:extLst>
            <a:ext uri="{FF2B5EF4-FFF2-40B4-BE49-F238E27FC236}">
              <a16:creationId xmlns:a16="http://schemas.microsoft.com/office/drawing/2014/main" id="{04731F91-6727-40FD-A86C-F619FB8F83C6}"/>
            </a:ext>
          </a:extLst>
        </xdr:cNvPr>
        <xdr:cNvSpPr/>
      </xdr:nvSpPr>
      <xdr:spPr>
        <a:xfrm>
          <a:off x="2857500" y="1408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148952</xdr:rowOff>
    </xdr:from>
    <xdr:to>
      <xdr:col>10</xdr:col>
      <xdr:colOff>165100</xdr:colOff>
      <xdr:row>82</xdr:row>
      <xdr:rowOff>79102</xdr:rowOff>
    </xdr:to>
    <xdr:sp macro="" textlink="">
      <xdr:nvSpPr>
        <xdr:cNvPr id="201" name="フローチャート: 判断 200">
          <a:extLst>
            <a:ext uri="{FF2B5EF4-FFF2-40B4-BE49-F238E27FC236}">
              <a16:creationId xmlns:a16="http://schemas.microsoft.com/office/drawing/2014/main" id="{1117D10F-8B94-4985-8EA2-97FF051B7D97}"/>
            </a:ext>
          </a:extLst>
        </xdr:cNvPr>
        <xdr:cNvSpPr/>
      </xdr:nvSpPr>
      <xdr:spPr>
        <a:xfrm>
          <a:off x="1968500" y="1403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103232</xdr:rowOff>
    </xdr:from>
    <xdr:to>
      <xdr:col>6</xdr:col>
      <xdr:colOff>38100</xdr:colOff>
      <xdr:row>82</xdr:row>
      <xdr:rowOff>33382</xdr:rowOff>
    </xdr:to>
    <xdr:sp macro="" textlink="">
      <xdr:nvSpPr>
        <xdr:cNvPr id="202" name="フローチャート: 判断 201">
          <a:extLst>
            <a:ext uri="{FF2B5EF4-FFF2-40B4-BE49-F238E27FC236}">
              <a16:creationId xmlns:a16="http://schemas.microsoft.com/office/drawing/2014/main" id="{192D430A-7F83-40CE-B2E1-B7BFFAF482D9}"/>
            </a:ext>
          </a:extLst>
        </xdr:cNvPr>
        <xdr:cNvSpPr/>
      </xdr:nvSpPr>
      <xdr:spPr>
        <a:xfrm>
          <a:off x="1079500" y="1399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03" name="テキスト ボックス 202">
          <a:extLst>
            <a:ext uri="{FF2B5EF4-FFF2-40B4-BE49-F238E27FC236}">
              <a16:creationId xmlns:a16="http://schemas.microsoft.com/office/drawing/2014/main" id="{AF42BAAF-2F6D-45FA-B7A5-0F958C76F955}"/>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4" name="テキスト ボックス 203">
          <a:extLst>
            <a:ext uri="{FF2B5EF4-FFF2-40B4-BE49-F238E27FC236}">
              <a16:creationId xmlns:a16="http://schemas.microsoft.com/office/drawing/2014/main" id="{B24AB13C-69FD-497B-898D-453CDAC87BED}"/>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5" name="テキスト ボックス 204">
          <a:extLst>
            <a:ext uri="{FF2B5EF4-FFF2-40B4-BE49-F238E27FC236}">
              <a16:creationId xmlns:a16="http://schemas.microsoft.com/office/drawing/2014/main" id="{ACCACF9E-431C-4F41-9189-53994B02FC15}"/>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6" name="テキスト ボックス 205">
          <a:extLst>
            <a:ext uri="{FF2B5EF4-FFF2-40B4-BE49-F238E27FC236}">
              <a16:creationId xmlns:a16="http://schemas.microsoft.com/office/drawing/2014/main" id="{A28199E6-F975-4B5E-BB18-2FB23956FBD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7" name="テキスト ボックス 206">
          <a:extLst>
            <a:ext uri="{FF2B5EF4-FFF2-40B4-BE49-F238E27FC236}">
              <a16:creationId xmlns:a16="http://schemas.microsoft.com/office/drawing/2014/main" id="{BE8D9AD3-2E35-4A7B-9B5F-8D1A30E2A264}"/>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90170</xdr:rowOff>
    </xdr:from>
    <xdr:to>
      <xdr:col>24</xdr:col>
      <xdr:colOff>114300</xdr:colOff>
      <xdr:row>83</xdr:row>
      <xdr:rowOff>20320</xdr:rowOff>
    </xdr:to>
    <xdr:sp macro="" textlink="">
      <xdr:nvSpPr>
        <xdr:cNvPr id="208" name="楕円 207">
          <a:extLst>
            <a:ext uri="{FF2B5EF4-FFF2-40B4-BE49-F238E27FC236}">
              <a16:creationId xmlns:a16="http://schemas.microsoft.com/office/drawing/2014/main" id="{16C9BE3E-9EDB-440D-9FD5-06D49BE65145}"/>
            </a:ext>
          </a:extLst>
        </xdr:cNvPr>
        <xdr:cNvSpPr/>
      </xdr:nvSpPr>
      <xdr:spPr>
        <a:xfrm>
          <a:off x="4584700" y="1414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68597</xdr:rowOff>
    </xdr:from>
    <xdr:ext cx="405111" cy="259045"/>
    <xdr:sp macro="" textlink="">
      <xdr:nvSpPr>
        <xdr:cNvPr id="209" name="【福祉施設】&#10;有形固定資産減価償却率該当値テキスト">
          <a:extLst>
            <a:ext uri="{FF2B5EF4-FFF2-40B4-BE49-F238E27FC236}">
              <a16:creationId xmlns:a16="http://schemas.microsoft.com/office/drawing/2014/main" id="{7E87485E-9BB0-4F36-B307-0BD80D50B758}"/>
            </a:ext>
          </a:extLst>
        </xdr:cNvPr>
        <xdr:cNvSpPr txBox="1"/>
      </xdr:nvSpPr>
      <xdr:spPr>
        <a:xfrm>
          <a:off x="4673600" y="1412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67311</xdr:rowOff>
    </xdr:from>
    <xdr:to>
      <xdr:col>20</xdr:col>
      <xdr:colOff>38100</xdr:colOff>
      <xdr:row>82</xdr:row>
      <xdr:rowOff>168911</xdr:rowOff>
    </xdr:to>
    <xdr:sp macro="" textlink="">
      <xdr:nvSpPr>
        <xdr:cNvPr id="210" name="楕円 209">
          <a:extLst>
            <a:ext uri="{FF2B5EF4-FFF2-40B4-BE49-F238E27FC236}">
              <a16:creationId xmlns:a16="http://schemas.microsoft.com/office/drawing/2014/main" id="{715D406A-28A7-4D3F-9F54-51D10A7D7B42}"/>
            </a:ext>
          </a:extLst>
        </xdr:cNvPr>
        <xdr:cNvSpPr/>
      </xdr:nvSpPr>
      <xdr:spPr>
        <a:xfrm>
          <a:off x="3746500" y="1412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118111</xdr:rowOff>
    </xdr:from>
    <xdr:to>
      <xdr:col>24</xdr:col>
      <xdr:colOff>63500</xdr:colOff>
      <xdr:row>82</xdr:row>
      <xdr:rowOff>140970</xdr:rowOff>
    </xdr:to>
    <xdr:cxnSp macro="">
      <xdr:nvCxnSpPr>
        <xdr:cNvPr id="211" name="直線コネクタ 210">
          <a:extLst>
            <a:ext uri="{FF2B5EF4-FFF2-40B4-BE49-F238E27FC236}">
              <a16:creationId xmlns:a16="http://schemas.microsoft.com/office/drawing/2014/main" id="{8F816806-2CF0-44F6-8547-CFBE86A8F50A}"/>
            </a:ext>
          </a:extLst>
        </xdr:cNvPr>
        <xdr:cNvCxnSpPr/>
      </xdr:nvCxnSpPr>
      <xdr:spPr>
        <a:xfrm>
          <a:off x="3797300" y="14177011"/>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31387</xdr:rowOff>
    </xdr:from>
    <xdr:to>
      <xdr:col>15</xdr:col>
      <xdr:colOff>101600</xdr:colOff>
      <xdr:row>82</xdr:row>
      <xdr:rowOff>132987</xdr:rowOff>
    </xdr:to>
    <xdr:sp macro="" textlink="">
      <xdr:nvSpPr>
        <xdr:cNvPr id="212" name="楕円 211">
          <a:extLst>
            <a:ext uri="{FF2B5EF4-FFF2-40B4-BE49-F238E27FC236}">
              <a16:creationId xmlns:a16="http://schemas.microsoft.com/office/drawing/2014/main" id="{3EA034AE-B948-41C3-8D72-5FD1FC7C37B1}"/>
            </a:ext>
          </a:extLst>
        </xdr:cNvPr>
        <xdr:cNvSpPr/>
      </xdr:nvSpPr>
      <xdr:spPr>
        <a:xfrm>
          <a:off x="2857500" y="1409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82187</xdr:rowOff>
    </xdr:from>
    <xdr:to>
      <xdr:col>19</xdr:col>
      <xdr:colOff>177800</xdr:colOff>
      <xdr:row>82</xdr:row>
      <xdr:rowOff>118111</xdr:rowOff>
    </xdr:to>
    <xdr:cxnSp macro="">
      <xdr:nvCxnSpPr>
        <xdr:cNvPr id="213" name="直線コネクタ 212">
          <a:extLst>
            <a:ext uri="{FF2B5EF4-FFF2-40B4-BE49-F238E27FC236}">
              <a16:creationId xmlns:a16="http://schemas.microsoft.com/office/drawing/2014/main" id="{D2272D6D-A17B-4B9B-9572-C3B91E85ADEB}"/>
            </a:ext>
          </a:extLst>
        </xdr:cNvPr>
        <xdr:cNvCxnSpPr/>
      </xdr:nvCxnSpPr>
      <xdr:spPr>
        <a:xfrm>
          <a:off x="2908300" y="14141087"/>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160382</xdr:rowOff>
    </xdr:from>
    <xdr:to>
      <xdr:col>10</xdr:col>
      <xdr:colOff>165100</xdr:colOff>
      <xdr:row>82</xdr:row>
      <xdr:rowOff>90532</xdr:rowOff>
    </xdr:to>
    <xdr:sp macro="" textlink="">
      <xdr:nvSpPr>
        <xdr:cNvPr id="214" name="楕円 213">
          <a:extLst>
            <a:ext uri="{FF2B5EF4-FFF2-40B4-BE49-F238E27FC236}">
              <a16:creationId xmlns:a16="http://schemas.microsoft.com/office/drawing/2014/main" id="{0E123CE8-3310-46F3-9184-A5A27B635DF3}"/>
            </a:ext>
          </a:extLst>
        </xdr:cNvPr>
        <xdr:cNvSpPr/>
      </xdr:nvSpPr>
      <xdr:spPr>
        <a:xfrm>
          <a:off x="1968500" y="14047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39732</xdr:rowOff>
    </xdr:from>
    <xdr:to>
      <xdr:col>15</xdr:col>
      <xdr:colOff>50800</xdr:colOff>
      <xdr:row>82</xdr:row>
      <xdr:rowOff>82187</xdr:rowOff>
    </xdr:to>
    <xdr:cxnSp macro="">
      <xdr:nvCxnSpPr>
        <xdr:cNvPr id="215" name="直線コネクタ 214">
          <a:extLst>
            <a:ext uri="{FF2B5EF4-FFF2-40B4-BE49-F238E27FC236}">
              <a16:creationId xmlns:a16="http://schemas.microsoft.com/office/drawing/2014/main" id="{816D9BB3-35EE-401F-ABC2-5C091B7238FF}"/>
            </a:ext>
          </a:extLst>
        </xdr:cNvPr>
        <xdr:cNvCxnSpPr/>
      </xdr:nvCxnSpPr>
      <xdr:spPr>
        <a:xfrm>
          <a:off x="2019300" y="14098632"/>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117929</xdr:rowOff>
    </xdr:from>
    <xdr:to>
      <xdr:col>6</xdr:col>
      <xdr:colOff>38100</xdr:colOff>
      <xdr:row>82</xdr:row>
      <xdr:rowOff>48079</xdr:rowOff>
    </xdr:to>
    <xdr:sp macro="" textlink="">
      <xdr:nvSpPr>
        <xdr:cNvPr id="216" name="楕円 215">
          <a:extLst>
            <a:ext uri="{FF2B5EF4-FFF2-40B4-BE49-F238E27FC236}">
              <a16:creationId xmlns:a16="http://schemas.microsoft.com/office/drawing/2014/main" id="{2A2DCB33-E40D-4F5A-BD28-4260900BBA3D}"/>
            </a:ext>
          </a:extLst>
        </xdr:cNvPr>
        <xdr:cNvSpPr/>
      </xdr:nvSpPr>
      <xdr:spPr>
        <a:xfrm>
          <a:off x="1079500" y="14005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168729</xdr:rowOff>
    </xdr:from>
    <xdr:to>
      <xdr:col>10</xdr:col>
      <xdr:colOff>114300</xdr:colOff>
      <xdr:row>82</xdr:row>
      <xdr:rowOff>39732</xdr:rowOff>
    </xdr:to>
    <xdr:cxnSp macro="">
      <xdr:nvCxnSpPr>
        <xdr:cNvPr id="217" name="直線コネクタ 216">
          <a:extLst>
            <a:ext uri="{FF2B5EF4-FFF2-40B4-BE49-F238E27FC236}">
              <a16:creationId xmlns:a16="http://schemas.microsoft.com/office/drawing/2014/main" id="{D7080F16-959B-421C-B816-ACEF603F9BFE}"/>
            </a:ext>
          </a:extLst>
        </xdr:cNvPr>
        <xdr:cNvCxnSpPr/>
      </xdr:nvCxnSpPr>
      <xdr:spPr>
        <a:xfrm>
          <a:off x="1130300" y="14056179"/>
          <a:ext cx="889000" cy="42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152779</xdr:rowOff>
    </xdr:from>
    <xdr:ext cx="405111" cy="259045"/>
    <xdr:sp macro="" textlink="">
      <xdr:nvSpPr>
        <xdr:cNvPr id="218" name="n_1aveValue【福祉施設】&#10;有形固定資産減価償却率">
          <a:extLst>
            <a:ext uri="{FF2B5EF4-FFF2-40B4-BE49-F238E27FC236}">
              <a16:creationId xmlns:a16="http://schemas.microsoft.com/office/drawing/2014/main" id="{98B9592F-9520-4E93-8D3C-9F69C154205B}"/>
            </a:ext>
          </a:extLst>
        </xdr:cNvPr>
        <xdr:cNvSpPr txBox="1"/>
      </xdr:nvSpPr>
      <xdr:spPr>
        <a:xfrm>
          <a:off x="3582044" y="1386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141350</xdr:rowOff>
    </xdr:from>
    <xdr:ext cx="405111" cy="259045"/>
    <xdr:sp macro="" textlink="">
      <xdr:nvSpPr>
        <xdr:cNvPr id="219" name="n_2aveValue【福祉施設】&#10;有形固定資産減価償却率">
          <a:extLst>
            <a:ext uri="{FF2B5EF4-FFF2-40B4-BE49-F238E27FC236}">
              <a16:creationId xmlns:a16="http://schemas.microsoft.com/office/drawing/2014/main" id="{0EBA0176-7030-4847-9AA3-6AA0344D1C68}"/>
            </a:ext>
          </a:extLst>
        </xdr:cNvPr>
        <xdr:cNvSpPr txBox="1"/>
      </xdr:nvSpPr>
      <xdr:spPr>
        <a:xfrm>
          <a:off x="2705744" y="13857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95629</xdr:rowOff>
    </xdr:from>
    <xdr:ext cx="405111" cy="259045"/>
    <xdr:sp macro="" textlink="">
      <xdr:nvSpPr>
        <xdr:cNvPr id="220" name="n_3aveValue【福祉施設】&#10;有形固定資産減価償却率">
          <a:extLst>
            <a:ext uri="{FF2B5EF4-FFF2-40B4-BE49-F238E27FC236}">
              <a16:creationId xmlns:a16="http://schemas.microsoft.com/office/drawing/2014/main" id="{B0F98398-5626-4C13-A180-6205F9A35EF8}"/>
            </a:ext>
          </a:extLst>
        </xdr:cNvPr>
        <xdr:cNvSpPr txBox="1"/>
      </xdr:nvSpPr>
      <xdr:spPr>
        <a:xfrm>
          <a:off x="1816744" y="1381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49909</xdr:rowOff>
    </xdr:from>
    <xdr:ext cx="405111" cy="259045"/>
    <xdr:sp macro="" textlink="">
      <xdr:nvSpPr>
        <xdr:cNvPr id="221" name="n_4aveValue【福祉施設】&#10;有形固定資産減価償却率">
          <a:extLst>
            <a:ext uri="{FF2B5EF4-FFF2-40B4-BE49-F238E27FC236}">
              <a16:creationId xmlns:a16="http://schemas.microsoft.com/office/drawing/2014/main" id="{AB39D1A8-F339-488B-8F6B-F50D9A967E5D}"/>
            </a:ext>
          </a:extLst>
        </xdr:cNvPr>
        <xdr:cNvSpPr txBox="1"/>
      </xdr:nvSpPr>
      <xdr:spPr>
        <a:xfrm>
          <a:off x="927744" y="13765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160038</xdr:rowOff>
    </xdr:from>
    <xdr:ext cx="405111" cy="259045"/>
    <xdr:sp macro="" textlink="">
      <xdr:nvSpPr>
        <xdr:cNvPr id="222" name="n_1mainValue【福祉施設】&#10;有形固定資産減価償却率">
          <a:extLst>
            <a:ext uri="{FF2B5EF4-FFF2-40B4-BE49-F238E27FC236}">
              <a16:creationId xmlns:a16="http://schemas.microsoft.com/office/drawing/2014/main" id="{E566BAD2-DE6A-4BB2-ABE0-D7FB1C3464F6}"/>
            </a:ext>
          </a:extLst>
        </xdr:cNvPr>
        <xdr:cNvSpPr txBox="1"/>
      </xdr:nvSpPr>
      <xdr:spPr>
        <a:xfrm>
          <a:off x="3582044" y="1421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124114</xdr:rowOff>
    </xdr:from>
    <xdr:ext cx="405111" cy="259045"/>
    <xdr:sp macro="" textlink="">
      <xdr:nvSpPr>
        <xdr:cNvPr id="223" name="n_2mainValue【福祉施設】&#10;有形固定資産減価償却率">
          <a:extLst>
            <a:ext uri="{FF2B5EF4-FFF2-40B4-BE49-F238E27FC236}">
              <a16:creationId xmlns:a16="http://schemas.microsoft.com/office/drawing/2014/main" id="{96EFA397-A5DB-4CD0-BC57-F67B4E02116F}"/>
            </a:ext>
          </a:extLst>
        </xdr:cNvPr>
        <xdr:cNvSpPr txBox="1"/>
      </xdr:nvSpPr>
      <xdr:spPr>
        <a:xfrm>
          <a:off x="2705744" y="1418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81659</xdr:rowOff>
    </xdr:from>
    <xdr:ext cx="405111" cy="259045"/>
    <xdr:sp macro="" textlink="">
      <xdr:nvSpPr>
        <xdr:cNvPr id="224" name="n_3mainValue【福祉施設】&#10;有形固定資産減価償却率">
          <a:extLst>
            <a:ext uri="{FF2B5EF4-FFF2-40B4-BE49-F238E27FC236}">
              <a16:creationId xmlns:a16="http://schemas.microsoft.com/office/drawing/2014/main" id="{9C75684E-AA08-42B4-9C8B-2CC754887B50}"/>
            </a:ext>
          </a:extLst>
        </xdr:cNvPr>
        <xdr:cNvSpPr txBox="1"/>
      </xdr:nvSpPr>
      <xdr:spPr>
        <a:xfrm>
          <a:off x="1816744" y="14140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39206</xdr:rowOff>
    </xdr:from>
    <xdr:ext cx="405111" cy="259045"/>
    <xdr:sp macro="" textlink="">
      <xdr:nvSpPr>
        <xdr:cNvPr id="225" name="n_4mainValue【福祉施設】&#10;有形固定資産減価償却率">
          <a:extLst>
            <a:ext uri="{FF2B5EF4-FFF2-40B4-BE49-F238E27FC236}">
              <a16:creationId xmlns:a16="http://schemas.microsoft.com/office/drawing/2014/main" id="{4C81F2A6-930A-4657-B498-716D46102B6D}"/>
            </a:ext>
          </a:extLst>
        </xdr:cNvPr>
        <xdr:cNvSpPr txBox="1"/>
      </xdr:nvSpPr>
      <xdr:spPr>
        <a:xfrm>
          <a:off x="927744" y="140981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6" name="正方形/長方形 225">
          <a:extLst>
            <a:ext uri="{FF2B5EF4-FFF2-40B4-BE49-F238E27FC236}">
              <a16:creationId xmlns:a16="http://schemas.microsoft.com/office/drawing/2014/main" id="{4A6373B2-5E6A-424F-8D30-0E13F4241736}"/>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7" name="正方形/長方形 226">
          <a:extLst>
            <a:ext uri="{FF2B5EF4-FFF2-40B4-BE49-F238E27FC236}">
              <a16:creationId xmlns:a16="http://schemas.microsoft.com/office/drawing/2014/main" id="{BB777084-BF1B-4459-BF16-6F11403DDD2C}"/>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8" name="正方形/長方形 227">
          <a:extLst>
            <a:ext uri="{FF2B5EF4-FFF2-40B4-BE49-F238E27FC236}">
              <a16:creationId xmlns:a16="http://schemas.microsoft.com/office/drawing/2014/main" id="{C04F3750-D2FD-4296-A165-1E83F848462B}"/>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9" name="正方形/長方形 228">
          <a:extLst>
            <a:ext uri="{FF2B5EF4-FFF2-40B4-BE49-F238E27FC236}">
              <a16:creationId xmlns:a16="http://schemas.microsoft.com/office/drawing/2014/main" id="{C259BFAB-7AB0-4325-BE3C-63FE2A52C17A}"/>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30" name="正方形/長方形 229">
          <a:extLst>
            <a:ext uri="{FF2B5EF4-FFF2-40B4-BE49-F238E27FC236}">
              <a16:creationId xmlns:a16="http://schemas.microsoft.com/office/drawing/2014/main" id="{81499BB6-40BC-49A4-AEE0-DEDCC3DBDDBA}"/>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31" name="正方形/長方形 230">
          <a:extLst>
            <a:ext uri="{FF2B5EF4-FFF2-40B4-BE49-F238E27FC236}">
              <a16:creationId xmlns:a16="http://schemas.microsoft.com/office/drawing/2014/main" id="{BE6C232F-53DD-4F17-82D9-CE0F513AE2C6}"/>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32" name="正方形/長方形 231">
          <a:extLst>
            <a:ext uri="{FF2B5EF4-FFF2-40B4-BE49-F238E27FC236}">
              <a16:creationId xmlns:a16="http://schemas.microsoft.com/office/drawing/2014/main" id="{C2A2BB3A-54D6-45E7-B142-039C640B54AF}"/>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33" name="正方形/長方形 232">
          <a:extLst>
            <a:ext uri="{FF2B5EF4-FFF2-40B4-BE49-F238E27FC236}">
              <a16:creationId xmlns:a16="http://schemas.microsoft.com/office/drawing/2014/main" id="{DD6AD17D-9548-46A2-9CEF-3954BC454761}"/>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34" name="テキスト ボックス 233">
          <a:extLst>
            <a:ext uri="{FF2B5EF4-FFF2-40B4-BE49-F238E27FC236}">
              <a16:creationId xmlns:a16="http://schemas.microsoft.com/office/drawing/2014/main" id="{74435989-2CE6-45C3-B5D7-C5C9F27F8A63}"/>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5" name="直線コネクタ 234">
          <a:extLst>
            <a:ext uri="{FF2B5EF4-FFF2-40B4-BE49-F238E27FC236}">
              <a16:creationId xmlns:a16="http://schemas.microsoft.com/office/drawing/2014/main" id="{4B5B1A48-D854-4285-8957-492B9CB7D80A}"/>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36" name="直線コネクタ 235">
          <a:extLst>
            <a:ext uri="{FF2B5EF4-FFF2-40B4-BE49-F238E27FC236}">
              <a16:creationId xmlns:a16="http://schemas.microsoft.com/office/drawing/2014/main" id="{3CB4F4A3-CC3E-40F4-B88F-8358FBF38FD3}"/>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37" name="テキスト ボックス 236">
          <a:extLst>
            <a:ext uri="{FF2B5EF4-FFF2-40B4-BE49-F238E27FC236}">
              <a16:creationId xmlns:a16="http://schemas.microsoft.com/office/drawing/2014/main" id="{AD8BE2BC-8E3B-43AF-8DA3-2C0084657B2B}"/>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38" name="直線コネクタ 237">
          <a:extLst>
            <a:ext uri="{FF2B5EF4-FFF2-40B4-BE49-F238E27FC236}">
              <a16:creationId xmlns:a16="http://schemas.microsoft.com/office/drawing/2014/main" id="{A092436B-B750-4DBD-A04D-602D21109992}"/>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39" name="テキスト ボックス 238">
          <a:extLst>
            <a:ext uri="{FF2B5EF4-FFF2-40B4-BE49-F238E27FC236}">
              <a16:creationId xmlns:a16="http://schemas.microsoft.com/office/drawing/2014/main" id="{B8C10017-F109-429F-8C63-9DF04ABE4AF1}"/>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40" name="直線コネクタ 239">
          <a:extLst>
            <a:ext uri="{FF2B5EF4-FFF2-40B4-BE49-F238E27FC236}">
              <a16:creationId xmlns:a16="http://schemas.microsoft.com/office/drawing/2014/main" id="{AB630BDD-53CA-4760-8A7F-C19D82EDCC61}"/>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41" name="テキスト ボックス 240">
          <a:extLst>
            <a:ext uri="{FF2B5EF4-FFF2-40B4-BE49-F238E27FC236}">
              <a16:creationId xmlns:a16="http://schemas.microsoft.com/office/drawing/2014/main" id="{F4BAC0D1-5D02-48DF-A97B-2493D3B2B97C}"/>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42" name="直線コネクタ 241">
          <a:extLst>
            <a:ext uri="{FF2B5EF4-FFF2-40B4-BE49-F238E27FC236}">
              <a16:creationId xmlns:a16="http://schemas.microsoft.com/office/drawing/2014/main" id="{DA27AD4B-47B1-4E6D-B8A2-AEBA49B0832D}"/>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43" name="テキスト ボックス 242">
          <a:extLst>
            <a:ext uri="{FF2B5EF4-FFF2-40B4-BE49-F238E27FC236}">
              <a16:creationId xmlns:a16="http://schemas.microsoft.com/office/drawing/2014/main" id="{B3DC322E-C66E-481C-8514-4BF08624D5FB}"/>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44" name="直線コネクタ 243">
          <a:extLst>
            <a:ext uri="{FF2B5EF4-FFF2-40B4-BE49-F238E27FC236}">
              <a16:creationId xmlns:a16="http://schemas.microsoft.com/office/drawing/2014/main" id="{A21FE1D2-4170-4FCB-9A94-E24664719EE7}"/>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45" name="テキスト ボックス 244">
          <a:extLst>
            <a:ext uri="{FF2B5EF4-FFF2-40B4-BE49-F238E27FC236}">
              <a16:creationId xmlns:a16="http://schemas.microsoft.com/office/drawing/2014/main" id="{CC336F02-4F10-404B-A657-9512EE376099}"/>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6" name="直線コネクタ 245">
          <a:extLst>
            <a:ext uri="{FF2B5EF4-FFF2-40B4-BE49-F238E27FC236}">
              <a16:creationId xmlns:a16="http://schemas.microsoft.com/office/drawing/2014/main" id="{4B97F79B-6A6F-49A7-90CF-665DBF663546}"/>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7" name="テキスト ボックス 246">
          <a:extLst>
            <a:ext uri="{FF2B5EF4-FFF2-40B4-BE49-F238E27FC236}">
              <a16:creationId xmlns:a16="http://schemas.microsoft.com/office/drawing/2014/main" id="{D85FE479-552C-4053-AC9F-137D68D9037B}"/>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8" name="【福祉施設】&#10;一人当たり面積グラフ枠">
          <a:extLst>
            <a:ext uri="{FF2B5EF4-FFF2-40B4-BE49-F238E27FC236}">
              <a16:creationId xmlns:a16="http://schemas.microsoft.com/office/drawing/2014/main" id="{33559AE5-45BF-49DD-8D96-7D3B13F0DD16}"/>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37337</xdr:rowOff>
    </xdr:from>
    <xdr:to>
      <xdr:col>54</xdr:col>
      <xdr:colOff>189865</xdr:colOff>
      <xdr:row>86</xdr:row>
      <xdr:rowOff>102488</xdr:rowOff>
    </xdr:to>
    <xdr:cxnSp macro="">
      <xdr:nvCxnSpPr>
        <xdr:cNvPr id="249" name="直線コネクタ 248">
          <a:extLst>
            <a:ext uri="{FF2B5EF4-FFF2-40B4-BE49-F238E27FC236}">
              <a16:creationId xmlns:a16="http://schemas.microsoft.com/office/drawing/2014/main" id="{1032A304-3E8D-46E6-8621-50741257F1C3}"/>
            </a:ext>
          </a:extLst>
        </xdr:cNvPr>
        <xdr:cNvCxnSpPr/>
      </xdr:nvCxnSpPr>
      <xdr:spPr>
        <a:xfrm flipV="1">
          <a:off x="10476865" y="13238987"/>
          <a:ext cx="0" cy="16082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106315</xdr:rowOff>
    </xdr:from>
    <xdr:ext cx="469744" cy="259045"/>
    <xdr:sp macro="" textlink="">
      <xdr:nvSpPr>
        <xdr:cNvPr id="250" name="【福祉施設】&#10;一人当たり面積最小値テキスト">
          <a:extLst>
            <a:ext uri="{FF2B5EF4-FFF2-40B4-BE49-F238E27FC236}">
              <a16:creationId xmlns:a16="http://schemas.microsoft.com/office/drawing/2014/main" id="{66B28F2E-073F-43AA-AA97-E01FE9A45E94}"/>
            </a:ext>
          </a:extLst>
        </xdr:cNvPr>
        <xdr:cNvSpPr txBox="1"/>
      </xdr:nvSpPr>
      <xdr:spPr>
        <a:xfrm>
          <a:off x="10515600" y="14851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102488</xdr:rowOff>
    </xdr:from>
    <xdr:to>
      <xdr:col>55</xdr:col>
      <xdr:colOff>88900</xdr:colOff>
      <xdr:row>86</xdr:row>
      <xdr:rowOff>102488</xdr:rowOff>
    </xdr:to>
    <xdr:cxnSp macro="">
      <xdr:nvCxnSpPr>
        <xdr:cNvPr id="251" name="直線コネクタ 250">
          <a:extLst>
            <a:ext uri="{FF2B5EF4-FFF2-40B4-BE49-F238E27FC236}">
              <a16:creationId xmlns:a16="http://schemas.microsoft.com/office/drawing/2014/main" id="{692A9951-DCE7-4D1A-824D-8EDA7FE1B90F}"/>
            </a:ext>
          </a:extLst>
        </xdr:cNvPr>
        <xdr:cNvCxnSpPr/>
      </xdr:nvCxnSpPr>
      <xdr:spPr>
        <a:xfrm>
          <a:off x="10388600" y="14847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155464</xdr:rowOff>
    </xdr:from>
    <xdr:ext cx="469744" cy="259045"/>
    <xdr:sp macro="" textlink="">
      <xdr:nvSpPr>
        <xdr:cNvPr id="252" name="【福祉施設】&#10;一人当たり面積最大値テキスト">
          <a:extLst>
            <a:ext uri="{FF2B5EF4-FFF2-40B4-BE49-F238E27FC236}">
              <a16:creationId xmlns:a16="http://schemas.microsoft.com/office/drawing/2014/main" id="{4C7F6DA0-BE8B-48D7-B3D7-316D633E8E64}"/>
            </a:ext>
          </a:extLst>
        </xdr:cNvPr>
        <xdr:cNvSpPr txBox="1"/>
      </xdr:nvSpPr>
      <xdr:spPr>
        <a:xfrm>
          <a:off x="10515600" y="13014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37337</xdr:rowOff>
    </xdr:from>
    <xdr:to>
      <xdr:col>55</xdr:col>
      <xdr:colOff>88900</xdr:colOff>
      <xdr:row>77</xdr:row>
      <xdr:rowOff>37337</xdr:rowOff>
    </xdr:to>
    <xdr:cxnSp macro="">
      <xdr:nvCxnSpPr>
        <xdr:cNvPr id="253" name="直線コネクタ 252">
          <a:extLst>
            <a:ext uri="{FF2B5EF4-FFF2-40B4-BE49-F238E27FC236}">
              <a16:creationId xmlns:a16="http://schemas.microsoft.com/office/drawing/2014/main" id="{78D3C7A3-350A-4B48-8EAE-EF87E0CFDFFE}"/>
            </a:ext>
          </a:extLst>
        </xdr:cNvPr>
        <xdr:cNvCxnSpPr/>
      </xdr:nvCxnSpPr>
      <xdr:spPr>
        <a:xfrm>
          <a:off x="10388600" y="13238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88789</xdr:rowOff>
    </xdr:from>
    <xdr:ext cx="469744" cy="259045"/>
    <xdr:sp macro="" textlink="">
      <xdr:nvSpPr>
        <xdr:cNvPr id="254" name="【福祉施設】&#10;一人当たり面積平均値テキスト">
          <a:extLst>
            <a:ext uri="{FF2B5EF4-FFF2-40B4-BE49-F238E27FC236}">
              <a16:creationId xmlns:a16="http://schemas.microsoft.com/office/drawing/2014/main" id="{4E912E66-80D7-41E0-8CB5-A530BF7D1A9A}"/>
            </a:ext>
          </a:extLst>
        </xdr:cNvPr>
        <xdr:cNvSpPr txBox="1"/>
      </xdr:nvSpPr>
      <xdr:spPr>
        <a:xfrm>
          <a:off x="10515600" y="144905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110362</xdr:rowOff>
    </xdr:from>
    <xdr:to>
      <xdr:col>55</xdr:col>
      <xdr:colOff>50800</xdr:colOff>
      <xdr:row>85</xdr:row>
      <xdr:rowOff>40512</xdr:rowOff>
    </xdr:to>
    <xdr:sp macro="" textlink="">
      <xdr:nvSpPr>
        <xdr:cNvPr id="255" name="フローチャート: 判断 254">
          <a:extLst>
            <a:ext uri="{FF2B5EF4-FFF2-40B4-BE49-F238E27FC236}">
              <a16:creationId xmlns:a16="http://schemas.microsoft.com/office/drawing/2014/main" id="{8EC9EA80-D178-42C8-B9AB-7E5EB588C1FA}"/>
            </a:ext>
          </a:extLst>
        </xdr:cNvPr>
        <xdr:cNvSpPr/>
      </xdr:nvSpPr>
      <xdr:spPr>
        <a:xfrm>
          <a:off x="10426700" y="14512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109601</xdr:rowOff>
    </xdr:from>
    <xdr:to>
      <xdr:col>50</xdr:col>
      <xdr:colOff>165100</xdr:colOff>
      <xdr:row>85</xdr:row>
      <xdr:rowOff>39751</xdr:rowOff>
    </xdr:to>
    <xdr:sp macro="" textlink="">
      <xdr:nvSpPr>
        <xdr:cNvPr id="256" name="フローチャート: 判断 255">
          <a:extLst>
            <a:ext uri="{FF2B5EF4-FFF2-40B4-BE49-F238E27FC236}">
              <a16:creationId xmlns:a16="http://schemas.microsoft.com/office/drawing/2014/main" id="{4685C63C-9B7B-4DA3-BE59-C70587C9D3B2}"/>
            </a:ext>
          </a:extLst>
        </xdr:cNvPr>
        <xdr:cNvSpPr/>
      </xdr:nvSpPr>
      <xdr:spPr>
        <a:xfrm>
          <a:off x="9588500" y="14511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69596</xdr:rowOff>
    </xdr:from>
    <xdr:to>
      <xdr:col>46</xdr:col>
      <xdr:colOff>38100</xdr:colOff>
      <xdr:row>84</xdr:row>
      <xdr:rowOff>171196</xdr:rowOff>
    </xdr:to>
    <xdr:sp macro="" textlink="">
      <xdr:nvSpPr>
        <xdr:cNvPr id="257" name="フローチャート: 判断 256">
          <a:extLst>
            <a:ext uri="{FF2B5EF4-FFF2-40B4-BE49-F238E27FC236}">
              <a16:creationId xmlns:a16="http://schemas.microsoft.com/office/drawing/2014/main" id="{787CA239-9521-4216-998B-5197FBF7766D}"/>
            </a:ext>
          </a:extLst>
        </xdr:cNvPr>
        <xdr:cNvSpPr/>
      </xdr:nvSpPr>
      <xdr:spPr>
        <a:xfrm>
          <a:off x="8699500" y="14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46737</xdr:rowOff>
    </xdr:from>
    <xdr:to>
      <xdr:col>41</xdr:col>
      <xdr:colOff>101600</xdr:colOff>
      <xdr:row>84</xdr:row>
      <xdr:rowOff>148337</xdr:rowOff>
    </xdr:to>
    <xdr:sp macro="" textlink="">
      <xdr:nvSpPr>
        <xdr:cNvPr id="258" name="フローチャート: 判断 257">
          <a:extLst>
            <a:ext uri="{FF2B5EF4-FFF2-40B4-BE49-F238E27FC236}">
              <a16:creationId xmlns:a16="http://schemas.microsoft.com/office/drawing/2014/main" id="{03283A7F-2059-49F1-AB48-805E62BFAB49}"/>
            </a:ext>
          </a:extLst>
        </xdr:cNvPr>
        <xdr:cNvSpPr/>
      </xdr:nvSpPr>
      <xdr:spPr>
        <a:xfrm>
          <a:off x="7810500" y="144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69596</xdr:rowOff>
    </xdr:from>
    <xdr:to>
      <xdr:col>36</xdr:col>
      <xdr:colOff>165100</xdr:colOff>
      <xdr:row>84</xdr:row>
      <xdr:rowOff>171196</xdr:rowOff>
    </xdr:to>
    <xdr:sp macro="" textlink="">
      <xdr:nvSpPr>
        <xdr:cNvPr id="259" name="フローチャート: 判断 258">
          <a:extLst>
            <a:ext uri="{FF2B5EF4-FFF2-40B4-BE49-F238E27FC236}">
              <a16:creationId xmlns:a16="http://schemas.microsoft.com/office/drawing/2014/main" id="{10D92D07-9A07-4289-AAA3-D72A9B48B5FE}"/>
            </a:ext>
          </a:extLst>
        </xdr:cNvPr>
        <xdr:cNvSpPr/>
      </xdr:nvSpPr>
      <xdr:spPr>
        <a:xfrm>
          <a:off x="6921500" y="14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60" name="テキスト ボックス 259">
          <a:extLst>
            <a:ext uri="{FF2B5EF4-FFF2-40B4-BE49-F238E27FC236}">
              <a16:creationId xmlns:a16="http://schemas.microsoft.com/office/drawing/2014/main" id="{49B823A3-DB99-4F59-B5B7-3FA5D8894C3D}"/>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61" name="テキスト ボックス 260">
          <a:extLst>
            <a:ext uri="{FF2B5EF4-FFF2-40B4-BE49-F238E27FC236}">
              <a16:creationId xmlns:a16="http://schemas.microsoft.com/office/drawing/2014/main" id="{6F1482BB-68E1-4639-AFCE-3E6D3CDD85C5}"/>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62" name="テキスト ボックス 261">
          <a:extLst>
            <a:ext uri="{FF2B5EF4-FFF2-40B4-BE49-F238E27FC236}">
              <a16:creationId xmlns:a16="http://schemas.microsoft.com/office/drawing/2014/main" id="{B0F9458F-382D-424E-A0BA-BB314E01F083}"/>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63" name="テキスト ボックス 262">
          <a:extLst>
            <a:ext uri="{FF2B5EF4-FFF2-40B4-BE49-F238E27FC236}">
              <a16:creationId xmlns:a16="http://schemas.microsoft.com/office/drawing/2014/main" id="{C9415FC7-507C-4B9E-B639-F703DCBE0E65}"/>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64" name="テキスト ボックス 263">
          <a:extLst>
            <a:ext uri="{FF2B5EF4-FFF2-40B4-BE49-F238E27FC236}">
              <a16:creationId xmlns:a16="http://schemas.microsoft.com/office/drawing/2014/main" id="{A9CD3F58-4E98-4C15-96D7-C727B6BE50B6}"/>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87503</xdr:rowOff>
    </xdr:from>
    <xdr:to>
      <xdr:col>55</xdr:col>
      <xdr:colOff>50800</xdr:colOff>
      <xdr:row>85</xdr:row>
      <xdr:rowOff>17653</xdr:rowOff>
    </xdr:to>
    <xdr:sp macro="" textlink="">
      <xdr:nvSpPr>
        <xdr:cNvPr id="265" name="楕円 264">
          <a:extLst>
            <a:ext uri="{FF2B5EF4-FFF2-40B4-BE49-F238E27FC236}">
              <a16:creationId xmlns:a16="http://schemas.microsoft.com/office/drawing/2014/main" id="{61893AEA-8938-42C7-ACE7-C013F041D186}"/>
            </a:ext>
          </a:extLst>
        </xdr:cNvPr>
        <xdr:cNvSpPr/>
      </xdr:nvSpPr>
      <xdr:spPr>
        <a:xfrm>
          <a:off x="10426700" y="14489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110380</xdr:rowOff>
    </xdr:from>
    <xdr:ext cx="469744" cy="259045"/>
    <xdr:sp macro="" textlink="">
      <xdr:nvSpPr>
        <xdr:cNvPr id="266" name="【福祉施設】&#10;一人当たり面積該当値テキスト">
          <a:extLst>
            <a:ext uri="{FF2B5EF4-FFF2-40B4-BE49-F238E27FC236}">
              <a16:creationId xmlns:a16="http://schemas.microsoft.com/office/drawing/2014/main" id="{ACFCF5C8-E5CF-4D25-A2F7-1B4E18C94F9D}"/>
            </a:ext>
          </a:extLst>
        </xdr:cNvPr>
        <xdr:cNvSpPr txBox="1"/>
      </xdr:nvSpPr>
      <xdr:spPr>
        <a:xfrm>
          <a:off x="10515600" y="14340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100076</xdr:rowOff>
    </xdr:from>
    <xdr:to>
      <xdr:col>50</xdr:col>
      <xdr:colOff>165100</xdr:colOff>
      <xdr:row>85</xdr:row>
      <xdr:rowOff>30226</xdr:rowOff>
    </xdr:to>
    <xdr:sp macro="" textlink="">
      <xdr:nvSpPr>
        <xdr:cNvPr id="267" name="楕円 266">
          <a:extLst>
            <a:ext uri="{FF2B5EF4-FFF2-40B4-BE49-F238E27FC236}">
              <a16:creationId xmlns:a16="http://schemas.microsoft.com/office/drawing/2014/main" id="{6DAAF5F3-5760-421E-8184-BCACFCF5B383}"/>
            </a:ext>
          </a:extLst>
        </xdr:cNvPr>
        <xdr:cNvSpPr/>
      </xdr:nvSpPr>
      <xdr:spPr>
        <a:xfrm>
          <a:off x="9588500" y="14501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138303</xdr:rowOff>
    </xdr:from>
    <xdr:to>
      <xdr:col>55</xdr:col>
      <xdr:colOff>0</xdr:colOff>
      <xdr:row>84</xdr:row>
      <xdr:rowOff>150876</xdr:rowOff>
    </xdr:to>
    <xdr:cxnSp macro="">
      <xdr:nvCxnSpPr>
        <xdr:cNvPr id="268" name="直線コネクタ 267">
          <a:extLst>
            <a:ext uri="{FF2B5EF4-FFF2-40B4-BE49-F238E27FC236}">
              <a16:creationId xmlns:a16="http://schemas.microsoft.com/office/drawing/2014/main" id="{C88A7989-E1BD-4D0C-9D93-97E3B68EA93C}"/>
            </a:ext>
          </a:extLst>
        </xdr:cNvPr>
        <xdr:cNvCxnSpPr/>
      </xdr:nvCxnSpPr>
      <xdr:spPr>
        <a:xfrm flipV="1">
          <a:off x="9639300" y="14540103"/>
          <a:ext cx="8382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112649</xdr:rowOff>
    </xdr:from>
    <xdr:to>
      <xdr:col>46</xdr:col>
      <xdr:colOff>38100</xdr:colOff>
      <xdr:row>85</xdr:row>
      <xdr:rowOff>42799</xdr:rowOff>
    </xdr:to>
    <xdr:sp macro="" textlink="">
      <xdr:nvSpPr>
        <xdr:cNvPr id="269" name="楕円 268">
          <a:extLst>
            <a:ext uri="{FF2B5EF4-FFF2-40B4-BE49-F238E27FC236}">
              <a16:creationId xmlns:a16="http://schemas.microsoft.com/office/drawing/2014/main" id="{3F511610-6B09-4B1D-BCBA-8D8E40C293E4}"/>
            </a:ext>
          </a:extLst>
        </xdr:cNvPr>
        <xdr:cNvSpPr/>
      </xdr:nvSpPr>
      <xdr:spPr>
        <a:xfrm>
          <a:off x="8699500" y="14514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150876</xdr:rowOff>
    </xdr:from>
    <xdr:to>
      <xdr:col>50</xdr:col>
      <xdr:colOff>114300</xdr:colOff>
      <xdr:row>84</xdr:row>
      <xdr:rowOff>163449</xdr:rowOff>
    </xdr:to>
    <xdr:cxnSp macro="">
      <xdr:nvCxnSpPr>
        <xdr:cNvPr id="270" name="直線コネクタ 269">
          <a:extLst>
            <a:ext uri="{FF2B5EF4-FFF2-40B4-BE49-F238E27FC236}">
              <a16:creationId xmlns:a16="http://schemas.microsoft.com/office/drawing/2014/main" id="{9462B282-A088-4CE2-8021-B9FB1FFB1CCF}"/>
            </a:ext>
          </a:extLst>
        </xdr:cNvPr>
        <xdr:cNvCxnSpPr/>
      </xdr:nvCxnSpPr>
      <xdr:spPr>
        <a:xfrm flipV="1">
          <a:off x="8750300" y="14552676"/>
          <a:ext cx="8890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124840</xdr:rowOff>
    </xdr:from>
    <xdr:to>
      <xdr:col>41</xdr:col>
      <xdr:colOff>101600</xdr:colOff>
      <xdr:row>85</xdr:row>
      <xdr:rowOff>54990</xdr:rowOff>
    </xdr:to>
    <xdr:sp macro="" textlink="">
      <xdr:nvSpPr>
        <xdr:cNvPr id="271" name="楕円 270">
          <a:extLst>
            <a:ext uri="{FF2B5EF4-FFF2-40B4-BE49-F238E27FC236}">
              <a16:creationId xmlns:a16="http://schemas.microsoft.com/office/drawing/2014/main" id="{946E8339-E74D-478E-B5D8-12990065E483}"/>
            </a:ext>
          </a:extLst>
        </xdr:cNvPr>
        <xdr:cNvSpPr/>
      </xdr:nvSpPr>
      <xdr:spPr>
        <a:xfrm>
          <a:off x="7810500" y="1452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163449</xdr:rowOff>
    </xdr:from>
    <xdr:to>
      <xdr:col>45</xdr:col>
      <xdr:colOff>177800</xdr:colOff>
      <xdr:row>85</xdr:row>
      <xdr:rowOff>4190</xdr:rowOff>
    </xdr:to>
    <xdr:cxnSp macro="">
      <xdr:nvCxnSpPr>
        <xdr:cNvPr id="272" name="直線コネクタ 271">
          <a:extLst>
            <a:ext uri="{FF2B5EF4-FFF2-40B4-BE49-F238E27FC236}">
              <a16:creationId xmlns:a16="http://schemas.microsoft.com/office/drawing/2014/main" id="{88172B4E-0DC9-4BAC-B476-51DF9205B76F}"/>
            </a:ext>
          </a:extLst>
        </xdr:cNvPr>
        <xdr:cNvCxnSpPr/>
      </xdr:nvCxnSpPr>
      <xdr:spPr>
        <a:xfrm flipV="1">
          <a:off x="7861300" y="14565249"/>
          <a:ext cx="889000" cy="12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132842</xdr:rowOff>
    </xdr:from>
    <xdr:to>
      <xdr:col>36</xdr:col>
      <xdr:colOff>165100</xdr:colOff>
      <xdr:row>85</xdr:row>
      <xdr:rowOff>62992</xdr:rowOff>
    </xdr:to>
    <xdr:sp macro="" textlink="">
      <xdr:nvSpPr>
        <xdr:cNvPr id="273" name="楕円 272">
          <a:extLst>
            <a:ext uri="{FF2B5EF4-FFF2-40B4-BE49-F238E27FC236}">
              <a16:creationId xmlns:a16="http://schemas.microsoft.com/office/drawing/2014/main" id="{7167683D-7321-4B0F-8872-3B2536111A81}"/>
            </a:ext>
          </a:extLst>
        </xdr:cNvPr>
        <xdr:cNvSpPr/>
      </xdr:nvSpPr>
      <xdr:spPr>
        <a:xfrm>
          <a:off x="6921500" y="14534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4190</xdr:rowOff>
    </xdr:from>
    <xdr:to>
      <xdr:col>41</xdr:col>
      <xdr:colOff>50800</xdr:colOff>
      <xdr:row>85</xdr:row>
      <xdr:rowOff>12192</xdr:rowOff>
    </xdr:to>
    <xdr:cxnSp macro="">
      <xdr:nvCxnSpPr>
        <xdr:cNvPr id="274" name="直線コネクタ 273">
          <a:extLst>
            <a:ext uri="{FF2B5EF4-FFF2-40B4-BE49-F238E27FC236}">
              <a16:creationId xmlns:a16="http://schemas.microsoft.com/office/drawing/2014/main" id="{51D18DFE-2AF5-4795-A962-3C14DF423D8B}"/>
            </a:ext>
          </a:extLst>
        </xdr:cNvPr>
        <xdr:cNvCxnSpPr/>
      </xdr:nvCxnSpPr>
      <xdr:spPr>
        <a:xfrm flipV="1">
          <a:off x="6972300" y="14577440"/>
          <a:ext cx="889000" cy="8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30878</xdr:rowOff>
    </xdr:from>
    <xdr:ext cx="469744" cy="259045"/>
    <xdr:sp macro="" textlink="">
      <xdr:nvSpPr>
        <xdr:cNvPr id="275" name="n_1aveValue【福祉施設】&#10;一人当たり面積">
          <a:extLst>
            <a:ext uri="{FF2B5EF4-FFF2-40B4-BE49-F238E27FC236}">
              <a16:creationId xmlns:a16="http://schemas.microsoft.com/office/drawing/2014/main" id="{3019A18A-88AF-494E-9421-FC90FC16E26F}"/>
            </a:ext>
          </a:extLst>
        </xdr:cNvPr>
        <xdr:cNvSpPr txBox="1"/>
      </xdr:nvSpPr>
      <xdr:spPr>
        <a:xfrm>
          <a:off x="9391727" y="14604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16273</xdr:rowOff>
    </xdr:from>
    <xdr:ext cx="469744" cy="259045"/>
    <xdr:sp macro="" textlink="">
      <xdr:nvSpPr>
        <xdr:cNvPr id="276" name="n_2aveValue【福祉施設】&#10;一人当たり面積">
          <a:extLst>
            <a:ext uri="{FF2B5EF4-FFF2-40B4-BE49-F238E27FC236}">
              <a16:creationId xmlns:a16="http://schemas.microsoft.com/office/drawing/2014/main" id="{94E45C0E-20A2-4C98-A399-2FDE4385743F}"/>
            </a:ext>
          </a:extLst>
        </xdr:cNvPr>
        <xdr:cNvSpPr txBox="1"/>
      </xdr:nvSpPr>
      <xdr:spPr>
        <a:xfrm>
          <a:off x="8515427" y="14246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164864</xdr:rowOff>
    </xdr:from>
    <xdr:ext cx="469744" cy="259045"/>
    <xdr:sp macro="" textlink="">
      <xdr:nvSpPr>
        <xdr:cNvPr id="277" name="n_3aveValue【福祉施設】&#10;一人当たり面積">
          <a:extLst>
            <a:ext uri="{FF2B5EF4-FFF2-40B4-BE49-F238E27FC236}">
              <a16:creationId xmlns:a16="http://schemas.microsoft.com/office/drawing/2014/main" id="{243AA5F9-0C5C-4101-9EB2-79CF0C36AE49}"/>
            </a:ext>
          </a:extLst>
        </xdr:cNvPr>
        <xdr:cNvSpPr txBox="1"/>
      </xdr:nvSpPr>
      <xdr:spPr>
        <a:xfrm>
          <a:off x="7626427" y="14223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16273</xdr:rowOff>
    </xdr:from>
    <xdr:ext cx="469744" cy="259045"/>
    <xdr:sp macro="" textlink="">
      <xdr:nvSpPr>
        <xdr:cNvPr id="278" name="n_4aveValue【福祉施設】&#10;一人当たり面積">
          <a:extLst>
            <a:ext uri="{FF2B5EF4-FFF2-40B4-BE49-F238E27FC236}">
              <a16:creationId xmlns:a16="http://schemas.microsoft.com/office/drawing/2014/main" id="{6430DED8-7930-4024-97F5-2A441F875017}"/>
            </a:ext>
          </a:extLst>
        </xdr:cNvPr>
        <xdr:cNvSpPr txBox="1"/>
      </xdr:nvSpPr>
      <xdr:spPr>
        <a:xfrm>
          <a:off x="6737427" y="14246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46753</xdr:rowOff>
    </xdr:from>
    <xdr:ext cx="469744" cy="259045"/>
    <xdr:sp macro="" textlink="">
      <xdr:nvSpPr>
        <xdr:cNvPr id="279" name="n_1mainValue【福祉施設】&#10;一人当たり面積">
          <a:extLst>
            <a:ext uri="{FF2B5EF4-FFF2-40B4-BE49-F238E27FC236}">
              <a16:creationId xmlns:a16="http://schemas.microsoft.com/office/drawing/2014/main" id="{7B8EBD7A-911B-4D67-8D68-BE5D9B21833E}"/>
            </a:ext>
          </a:extLst>
        </xdr:cNvPr>
        <xdr:cNvSpPr txBox="1"/>
      </xdr:nvSpPr>
      <xdr:spPr>
        <a:xfrm>
          <a:off x="9391727" y="14277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33926</xdr:rowOff>
    </xdr:from>
    <xdr:ext cx="469744" cy="259045"/>
    <xdr:sp macro="" textlink="">
      <xdr:nvSpPr>
        <xdr:cNvPr id="280" name="n_2mainValue【福祉施設】&#10;一人当たり面積">
          <a:extLst>
            <a:ext uri="{FF2B5EF4-FFF2-40B4-BE49-F238E27FC236}">
              <a16:creationId xmlns:a16="http://schemas.microsoft.com/office/drawing/2014/main" id="{3AB55189-2F09-4DDE-BF31-59BA55F78BA6}"/>
            </a:ext>
          </a:extLst>
        </xdr:cNvPr>
        <xdr:cNvSpPr txBox="1"/>
      </xdr:nvSpPr>
      <xdr:spPr>
        <a:xfrm>
          <a:off x="8515427" y="14607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46117</xdr:rowOff>
    </xdr:from>
    <xdr:ext cx="469744" cy="259045"/>
    <xdr:sp macro="" textlink="">
      <xdr:nvSpPr>
        <xdr:cNvPr id="281" name="n_3mainValue【福祉施設】&#10;一人当たり面積">
          <a:extLst>
            <a:ext uri="{FF2B5EF4-FFF2-40B4-BE49-F238E27FC236}">
              <a16:creationId xmlns:a16="http://schemas.microsoft.com/office/drawing/2014/main" id="{4406B0D8-FB27-421E-AA4F-89B5951F3BF1}"/>
            </a:ext>
          </a:extLst>
        </xdr:cNvPr>
        <xdr:cNvSpPr txBox="1"/>
      </xdr:nvSpPr>
      <xdr:spPr>
        <a:xfrm>
          <a:off x="7626427" y="14619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54119</xdr:rowOff>
    </xdr:from>
    <xdr:ext cx="469744" cy="259045"/>
    <xdr:sp macro="" textlink="">
      <xdr:nvSpPr>
        <xdr:cNvPr id="282" name="n_4mainValue【福祉施設】&#10;一人当たり面積">
          <a:extLst>
            <a:ext uri="{FF2B5EF4-FFF2-40B4-BE49-F238E27FC236}">
              <a16:creationId xmlns:a16="http://schemas.microsoft.com/office/drawing/2014/main" id="{42792E6C-2058-45E8-8F80-89D05685AD2A}"/>
            </a:ext>
          </a:extLst>
        </xdr:cNvPr>
        <xdr:cNvSpPr txBox="1"/>
      </xdr:nvSpPr>
      <xdr:spPr>
        <a:xfrm>
          <a:off x="6737427" y="14627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3" name="正方形/長方形 282">
          <a:extLst>
            <a:ext uri="{FF2B5EF4-FFF2-40B4-BE49-F238E27FC236}">
              <a16:creationId xmlns:a16="http://schemas.microsoft.com/office/drawing/2014/main" id="{0D48C102-31AE-4BBB-94CA-4CE61390F562}"/>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4" name="正方形/長方形 283">
          <a:extLst>
            <a:ext uri="{FF2B5EF4-FFF2-40B4-BE49-F238E27FC236}">
              <a16:creationId xmlns:a16="http://schemas.microsoft.com/office/drawing/2014/main" id="{48C33B62-C7F1-4BFD-9AFA-8415B9BA6F56}"/>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5" name="正方形/長方形 284">
          <a:extLst>
            <a:ext uri="{FF2B5EF4-FFF2-40B4-BE49-F238E27FC236}">
              <a16:creationId xmlns:a16="http://schemas.microsoft.com/office/drawing/2014/main" id="{DC714D61-518E-4CAD-B827-3D380ABC8A52}"/>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6" name="正方形/長方形 285">
          <a:extLst>
            <a:ext uri="{FF2B5EF4-FFF2-40B4-BE49-F238E27FC236}">
              <a16:creationId xmlns:a16="http://schemas.microsoft.com/office/drawing/2014/main" id="{2CE9B904-6F82-4B42-990E-BF84E406CAD2}"/>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7" name="正方形/長方形 286">
          <a:extLst>
            <a:ext uri="{FF2B5EF4-FFF2-40B4-BE49-F238E27FC236}">
              <a16:creationId xmlns:a16="http://schemas.microsoft.com/office/drawing/2014/main" id="{8CF869C3-D97E-4522-9ED0-ECB0D7B00B4E}"/>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8" name="正方形/長方形 287">
          <a:extLst>
            <a:ext uri="{FF2B5EF4-FFF2-40B4-BE49-F238E27FC236}">
              <a16:creationId xmlns:a16="http://schemas.microsoft.com/office/drawing/2014/main" id="{5E6F4B63-79E0-4FAC-B37D-6546066F37D3}"/>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9" name="正方形/長方形 288">
          <a:extLst>
            <a:ext uri="{FF2B5EF4-FFF2-40B4-BE49-F238E27FC236}">
              <a16:creationId xmlns:a16="http://schemas.microsoft.com/office/drawing/2014/main" id="{05AFAAC3-ACFA-440E-B668-8494032F968A}"/>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90" name="正方形/長方形 289">
          <a:extLst>
            <a:ext uri="{FF2B5EF4-FFF2-40B4-BE49-F238E27FC236}">
              <a16:creationId xmlns:a16="http://schemas.microsoft.com/office/drawing/2014/main" id="{17665E60-322F-4655-B1B1-9F72ACC8C445}"/>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91" name="テキスト ボックス 290">
          <a:extLst>
            <a:ext uri="{FF2B5EF4-FFF2-40B4-BE49-F238E27FC236}">
              <a16:creationId xmlns:a16="http://schemas.microsoft.com/office/drawing/2014/main" id="{189B6A64-0996-4286-ABA0-977BCDE6F2A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92" name="直線コネクタ 291">
          <a:extLst>
            <a:ext uri="{FF2B5EF4-FFF2-40B4-BE49-F238E27FC236}">
              <a16:creationId xmlns:a16="http://schemas.microsoft.com/office/drawing/2014/main" id="{BA1933EB-5458-4E05-9A1E-21C280D308AA}"/>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93" name="テキスト ボックス 292">
          <a:extLst>
            <a:ext uri="{FF2B5EF4-FFF2-40B4-BE49-F238E27FC236}">
              <a16:creationId xmlns:a16="http://schemas.microsoft.com/office/drawing/2014/main" id="{C7BD3A8E-98F7-4A63-A1A2-5A1F64EE47B7}"/>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294" name="直線コネクタ 293">
          <a:extLst>
            <a:ext uri="{FF2B5EF4-FFF2-40B4-BE49-F238E27FC236}">
              <a16:creationId xmlns:a16="http://schemas.microsoft.com/office/drawing/2014/main" id="{0E014598-60D3-42BB-B302-BB6B678CC1E4}"/>
            </a:ext>
          </a:extLst>
        </xdr:cNvPr>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107</xdr:row>
      <xdr:rowOff>105427</xdr:rowOff>
    </xdr:from>
    <xdr:ext cx="467179" cy="259045"/>
    <xdr:sp macro="" textlink="">
      <xdr:nvSpPr>
        <xdr:cNvPr id="295" name="テキスト ボックス 294">
          <a:extLst>
            <a:ext uri="{FF2B5EF4-FFF2-40B4-BE49-F238E27FC236}">
              <a16:creationId xmlns:a16="http://schemas.microsoft.com/office/drawing/2014/main" id="{9C7F7B61-8B03-4307-9550-4DE60C24E278}"/>
            </a:ext>
          </a:extLst>
        </xdr:cNvPr>
        <xdr:cNvSpPr txBox="1"/>
      </xdr:nvSpPr>
      <xdr:spPr>
        <a:xfrm>
          <a:off x="294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296" name="直線コネクタ 295">
          <a:extLst>
            <a:ext uri="{FF2B5EF4-FFF2-40B4-BE49-F238E27FC236}">
              <a16:creationId xmlns:a16="http://schemas.microsoft.com/office/drawing/2014/main" id="{06F9E73B-4AE7-47EC-AC1C-566D16EF8FFF}"/>
            </a:ext>
          </a:extLst>
        </xdr:cNvPr>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297" name="テキスト ボックス 296">
          <a:extLst>
            <a:ext uri="{FF2B5EF4-FFF2-40B4-BE49-F238E27FC236}">
              <a16:creationId xmlns:a16="http://schemas.microsoft.com/office/drawing/2014/main" id="{8CABA744-E24B-40A0-BD2F-2D032F3F67A4}"/>
            </a:ext>
          </a:extLst>
        </xdr:cNvPr>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298" name="直線コネクタ 297">
          <a:extLst>
            <a:ext uri="{FF2B5EF4-FFF2-40B4-BE49-F238E27FC236}">
              <a16:creationId xmlns:a16="http://schemas.microsoft.com/office/drawing/2014/main" id="{46E9AA21-4F8A-4815-BA52-98F49C32E245}"/>
            </a:ext>
          </a:extLst>
        </xdr:cNvPr>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299" name="テキスト ボックス 298">
          <a:extLst>
            <a:ext uri="{FF2B5EF4-FFF2-40B4-BE49-F238E27FC236}">
              <a16:creationId xmlns:a16="http://schemas.microsoft.com/office/drawing/2014/main" id="{2CB61315-1A1C-46EA-9A6E-E50D7439B8D0}"/>
            </a:ext>
          </a:extLst>
        </xdr:cNvPr>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00" name="直線コネクタ 299">
          <a:extLst>
            <a:ext uri="{FF2B5EF4-FFF2-40B4-BE49-F238E27FC236}">
              <a16:creationId xmlns:a16="http://schemas.microsoft.com/office/drawing/2014/main" id="{12A3F3BF-1CCA-48B5-A073-A802C61A51FA}"/>
            </a:ext>
          </a:extLst>
        </xdr:cNvPr>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301" name="テキスト ボックス 300">
          <a:extLst>
            <a:ext uri="{FF2B5EF4-FFF2-40B4-BE49-F238E27FC236}">
              <a16:creationId xmlns:a16="http://schemas.microsoft.com/office/drawing/2014/main" id="{E0CF35C5-B751-4086-A84A-387B593F96F2}"/>
            </a:ext>
          </a:extLst>
        </xdr:cNvPr>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2" name="直線コネクタ 301">
          <a:extLst>
            <a:ext uri="{FF2B5EF4-FFF2-40B4-BE49-F238E27FC236}">
              <a16:creationId xmlns:a16="http://schemas.microsoft.com/office/drawing/2014/main" id="{23C8D65C-89E4-4153-8A34-BA0E7C821351}"/>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303" name="テキスト ボックス 302">
          <a:extLst>
            <a:ext uri="{FF2B5EF4-FFF2-40B4-BE49-F238E27FC236}">
              <a16:creationId xmlns:a16="http://schemas.microsoft.com/office/drawing/2014/main" id="{9B94B110-2626-4D6F-BB6A-506FB7BC6636}"/>
            </a:ext>
          </a:extLst>
        </xdr:cNvPr>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04" name="【市民会館】&#10;有形固定資産減価償却率グラフ枠">
          <a:extLst>
            <a:ext uri="{FF2B5EF4-FFF2-40B4-BE49-F238E27FC236}">
              <a16:creationId xmlns:a16="http://schemas.microsoft.com/office/drawing/2014/main" id="{13F0F44B-6130-4416-8F4D-8804E2F05E48}"/>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64770</xdr:rowOff>
    </xdr:from>
    <xdr:to>
      <xdr:col>24</xdr:col>
      <xdr:colOff>62865</xdr:colOff>
      <xdr:row>108</xdr:row>
      <xdr:rowOff>76200</xdr:rowOff>
    </xdr:to>
    <xdr:cxnSp macro="">
      <xdr:nvCxnSpPr>
        <xdr:cNvPr id="305" name="直線コネクタ 304">
          <a:extLst>
            <a:ext uri="{FF2B5EF4-FFF2-40B4-BE49-F238E27FC236}">
              <a16:creationId xmlns:a16="http://schemas.microsoft.com/office/drawing/2014/main" id="{B50CCD5A-31CD-4C9F-9419-E2F1938C07E4}"/>
            </a:ext>
          </a:extLst>
        </xdr:cNvPr>
        <xdr:cNvCxnSpPr/>
      </xdr:nvCxnSpPr>
      <xdr:spPr>
        <a:xfrm flipV="1">
          <a:off x="4634865" y="17209770"/>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80027</xdr:rowOff>
    </xdr:from>
    <xdr:ext cx="469744" cy="259045"/>
    <xdr:sp macro="" textlink="">
      <xdr:nvSpPr>
        <xdr:cNvPr id="306" name="【市民会館】&#10;有形固定資産減価償却率最小値テキスト">
          <a:extLst>
            <a:ext uri="{FF2B5EF4-FFF2-40B4-BE49-F238E27FC236}">
              <a16:creationId xmlns:a16="http://schemas.microsoft.com/office/drawing/2014/main" id="{288E2154-8C78-478B-B020-86662CDAEAAD}"/>
            </a:ext>
          </a:extLst>
        </xdr:cNvPr>
        <xdr:cNvSpPr txBox="1"/>
      </xdr:nvSpPr>
      <xdr:spPr>
        <a:xfrm>
          <a:off x="46736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76200</xdr:rowOff>
    </xdr:from>
    <xdr:to>
      <xdr:col>24</xdr:col>
      <xdr:colOff>152400</xdr:colOff>
      <xdr:row>108</xdr:row>
      <xdr:rowOff>76200</xdr:rowOff>
    </xdr:to>
    <xdr:cxnSp macro="">
      <xdr:nvCxnSpPr>
        <xdr:cNvPr id="307" name="直線コネクタ 306">
          <a:extLst>
            <a:ext uri="{FF2B5EF4-FFF2-40B4-BE49-F238E27FC236}">
              <a16:creationId xmlns:a16="http://schemas.microsoft.com/office/drawing/2014/main" id="{EA655AAB-0B72-497E-8B95-364040864FBA}"/>
            </a:ext>
          </a:extLst>
        </xdr:cNvPr>
        <xdr:cNvCxnSpPr/>
      </xdr:nvCxnSpPr>
      <xdr:spPr>
        <a:xfrm>
          <a:off x="4546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11447</xdr:rowOff>
    </xdr:from>
    <xdr:ext cx="405111" cy="259045"/>
    <xdr:sp macro="" textlink="">
      <xdr:nvSpPr>
        <xdr:cNvPr id="308" name="【市民会館】&#10;有形固定資産減価償却率最大値テキスト">
          <a:extLst>
            <a:ext uri="{FF2B5EF4-FFF2-40B4-BE49-F238E27FC236}">
              <a16:creationId xmlns:a16="http://schemas.microsoft.com/office/drawing/2014/main" id="{55DD461F-4C76-415B-9F96-9503E43C318E}"/>
            </a:ext>
          </a:extLst>
        </xdr:cNvPr>
        <xdr:cNvSpPr txBox="1"/>
      </xdr:nvSpPr>
      <xdr:spPr>
        <a:xfrm>
          <a:off x="4673600" y="16984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64770</xdr:rowOff>
    </xdr:from>
    <xdr:to>
      <xdr:col>24</xdr:col>
      <xdr:colOff>152400</xdr:colOff>
      <xdr:row>100</xdr:row>
      <xdr:rowOff>64770</xdr:rowOff>
    </xdr:to>
    <xdr:cxnSp macro="">
      <xdr:nvCxnSpPr>
        <xdr:cNvPr id="309" name="直線コネクタ 308">
          <a:extLst>
            <a:ext uri="{FF2B5EF4-FFF2-40B4-BE49-F238E27FC236}">
              <a16:creationId xmlns:a16="http://schemas.microsoft.com/office/drawing/2014/main" id="{6A15E58B-4ABF-4E2C-A2F7-0C5094A2B6FA}"/>
            </a:ext>
          </a:extLst>
        </xdr:cNvPr>
        <xdr:cNvCxnSpPr/>
      </xdr:nvCxnSpPr>
      <xdr:spPr>
        <a:xfrm>
          <a:off x="4546600" y="1720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107714</xdr:rowOff>
    </xdr:from>
    <xdr:ext cx="405111" cy="259045"/>
    <xdr:sp macro="" textlink="">
      <xdr:nvSpPr>
        <xdr:cNvPr id="310" name="【市民会館】&#10;有形固定資産減価償却率平均値テキスト">
          <a:extLst>
            <a:ext uri="{FF2B5EF4-FFF2-40B4-BE49-F238E27FC236}">
              <a16:creationId xmlns:a16="http://schemas.microsoft.com/office/drawing/2014/main" id="{A4DE1DE0-98CD-4254-A544-CED24E68DAE6}"/>
            </a:ext>
          </a:extLst>
        </xdr:cNvPr>
        <xdr:cNvSpPr txBox="1"/>
      </xdr:nvSpPr>
      <xdr:spPr>
        <a:xfrm>
          <a:off x="4673600" y="175956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84837</xdr:rowOff>
    </xdr:from>
    <xdr:to>
      <xdr:col>24</xdr:col>
      <xdr:colOff>114300</xdr:colOff>
      <xdr:row>104</xdr:row>
      <xdr:rowOff>14987</xdr:rowOff>
    </xdr:to>
    <xdr:sp macro="" textlink="">
      <xdr:nvSpPr>
        <xdr:cNvPr id="311" name="フローチャート: 判断 310">
          <a:extLst>
            <a:ext uri="{FF2B5EF4-FFF2-40B4-BE49-F238E27FC236}">
              <a16:creationId xmlns:a16="http://schemas.microsoft.com/office/drawing/2014/main" id="{2DA63B55-FCA2-4F96-9935-6404133A5805}"/>
            </a:ext>
          </a:extLst>
        </xdr:cNvPr>
        <xdr:cNvSpPr/>
      </xdr:nvSpPr>
      <xdr:spPr>
        <a:xfrm>
          <a:off x="4584700" y="17744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45974</xdr:rowOff>
    </xdr:from>
    <xdr:to>
      <xdr:col>20</xdr:col>
      <xdr:colOff>38100</xdr:colOff>
      <xdr:row>103</xdr:row>
      <xdr:rowOff>147574</xdr:rowOff>
    </xdr:to>
    <xdr:sp macro="" textlink="">
      <xdr:nvSpPr>
        <xdr:cNvPr id="312" name="フローチャート: 判断 311">
          <a:extLst>
            <a:ext uri="{FF2B5EF4-FFF2-40B4-BE49-F238E27FC236}">
              <a16:creationId xmlns:a16="http://schemas.microsoft.com/office/drawing/2014/main" id="{B00A7B91-12DE-461A-93C7-AC2E51359528}"/>
            </a:ext>
          </a:extLst>
        </xdr:cNvPr>
        <xdr:cNvSpPr/>
      </xdr:nvSpPr>
      <xdr:spPr>
        <a:xfrm>
          <a:off x="3746500" y="1770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254</xdr:rowOff>
    </xdr:from>
    <xdr:to>
      <xdr:col>15</xdr:col>
      <xdr:colOff>101600</xdr:colOff>
      <xdr:row>103</xdr:row>
      <xdr:rowOff>101854</xdr:rowOff>
    </xdr:to>
    <xdr:sp macro="" textlink="">
      <xdr:nvSpPr>
        <xdr:cNvPr id="313" name="フローチャート: 判断 312">
          <a:extLst>
            <a:ext uri="{FF2B5EF4-FFF2-40B4-BE49-F238E27FC236}">
              <a16:creationId xmlns:a16="http://schemas.microsoft.com/office/drawing/2014/main" id="{CD163EE5-114D-4CD2-A563-6D25E6091545}"/>
            </a:ext>
          </a:extLst>
        </xdr:cNvPr>
        <xdr:cNvSpPr/>
      </xdr:nvSpPr>
      <xdr:spPr>
        <a:xfrm>
          <a:off x="2857500" y="1765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102</xdr:row>
      <xdr:rowOff>91694</xdr:rowOff>
    </xdr:from>
    <xdr:to>
      <xdr:col>10</xdr:col>
      <xdr:colOff>165100</xdr:colOff>
      <xdr:row>103</xdr:row>
      <xdr:rowOff>21844</xdr:rowOff>
    </xdr:to>
    <xdr:sp macro="" textlink="">
      <xdr:nvSpPr>
        <xdr:cNvPr id="314" name="フローチャート: 判断 313">
          <a:extLst>
            <a:ext uri="{FF2B5EF4-FFF2-40B4-BE49-F238E27FC236}">
              <a16:creationId xmlns:a16="http://schemas.microsoft.com/office/drawing/2014/main" id="{3B5A7C9A-953B-4AD1-A242-2872E4B0FBE2}"/>
            </a:ext>
          </a:extLst>
        </xdr:cNvPr>
        <xdr:cNvSpPr/>
      </xdr:nvSpPr>
      <xdr:spPr>
        <a:xfrm>
          <a:off x="1968500" y="1757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9398</xdr:rowOff>
    </xdr:from>
    <xdr:to>
      <xdr:col>6</xdr:col>
      <xdr:colOff>38100</xdr:colOff>
      <xdr:row>102</xdr:row>
      <xdr:rowOff>110998</xdr:rowOff>
    </xdr:to>
    <xdr:sp macro="" textlink="">
      <xdr:nvSpPr>
        <xdr:cNvPr id="315" name="フローチャート: 判断 314">
          <a:extLst>
            <a:ext uri="{FF2B5EF4-FFF2-40B4-BE49-F238E27FC236}">
              <a16:creationId xmlns:a16="http://schemas.microsoft.com/office/drawing/2014/main" id="{F61C77C8-7015-4DBE-A63C-5FD93CF7F6B3}"/>
            </a:ext>
          </a:extLst>
        </xdr:cNvPr>
        <xdr:cNvSpPr/>
      </xdr:nvSpPr>
      <xdr:spPr>
        <a:xfrm>
          <a:off x="1079500" y="17497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6" name="テキスト ボックス 315">
          <a:extLst>
            <a:ext uri="{FF2B5EF4-FFF2-40B4-BE49-F238E27FC236}">
              <a16:creationId xmlns:a16="http://schemas.microsoft.com/office/drawing/2014/main" id="{7CA8CE2A-F516-4D43-87F2-71A91AA0F70D}"/>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7" name="テキスト ボックス 316">
          <a:extLst>
            <a:ext uri="{FF2B5EF4-FFF2-40B4-BE49-F238E27FC236}">
              <a16:creationId xmlns:a16="http://schemas.microsoft.com/office/drawing/2014/main" id="{DF16F127-4BB5-4186-B3E0-E04681F38991}"/>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8" name="テキスト ボックス 317">
          <a:extLst>
            <a:ext uri="{FF2B5EF4-FFF2-40B4-BE49-F238E27FC236}">
              <a16:creationId xmlns:a16="http://schemas.microsoft.com/office/drawing/2014/main" id="{8D0D0508-FC59-4A15-9E81-823AAA25BA0B}"/>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9" name="テキスト ボックス 318">
          <a:extLst>
            <a:ext uri="{FF2B5EF4-FFF2-40B4-BE49-F238E27FC236}">
              <a16:creationId xmlns:a16="http://schemas.microsoft.com/office/drawing/2014/main" id="{DAD2821B-3963-4689-B528-768509FBBFC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20" name="テキスト ボックス 319">
          <a:extLst>
            <a:ext uri="{FF2B5EF4-FFF2-40B4-BE49-F238E27FC236}">
              <a16:creationId xmlns:a16="http://schemas.microsoft.com/office/drawing/2014/main" id="{93CAB00F-EDB8-4A34-B8CD-0A55D88F5F99}"/>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155702</xdr:rowOff>
    </xdr:from>
    <xdr:to>
      <xdr:col>24</xdr:col>
      <xdr:colOff>114300</xdr:colOff>
      <xdr:row>104</xdr:row>
      <xdr:rowOff>85852</xdr:rowOff>
    </xdr:to>
    <xdr:sp macro="" textlink="">
      <xdr:nvSpPr>
        <xdr:cNvPr id="321" name="楕円 320">
          <a:extLst>
            <a:ext uri="{FF2B5EF4-FFF2-40B4-BE49-F238E27FC236}">
              <a16:creationId xmlns:a16="http://schemas.microsoft.com/office/drawing/2014/main" id="{2B82235F-F33E-426E-99EA-45BDE8EA401A}"/>
            </a:ext>
          </a:extLst>
        </xdr:cNvPr>
        <xdr:cNvSpPr/>
      </xdr:nvSpPr>
      <xdr:spPr>
        <a:xfrm>
          <a:off x="4584700" y="17815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134129</xdr:rowOff>
    </xdr:from>
    <xdr:ext cx="405111" cy="259045"/>
    <xdr:sp macro="" textlink="">
      <xdr:nvSpPr>
        <xdr:cNvPr id="322" name="【市民会館】&#10;有形固定資産減価償却率該当値テキスト">
          <a:extLst>
            <a:ext uri="{FF2B5EF4-FFF2-40B4-BE49-F238E27FC236}">
              <a16:creationId xmlns:a16="http://schemas.microsoft.com/office/drawing/2014/main" id="{A792AB67-B91B-4965-8B8A-144BD1275B61}"/>
            </a:ext>
          </a:extLst>
        </xdr:cNvPr>
        <xdr:cNvSpPr txBox="1"/>
      </xdr:nvSpPr>
      <xdr:spPr>
        <a:xfrm>
          <a:off x="4673600" y="17793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128270</xdr:rowOff>
    </xdr:from>
    <xdr:to>
      <xdr:col>20</xdr:col>
      <xdr:colOff>38100</xdr:colOff>
      <xdr:row>104</xdr:row>
      <xdr:rowOff>58420</xdr:rowOff>
    </xdr:to>
    <xdr:sp macro="" textlink="">
      <xdr:nvSpPr>
        <xdr:cNvPr id="323" name="楕円 322">
          <a:extLst>
            <a:ext uri="{FF2B5EF4-FFF2-40B4-BE49-F238E27FC236}">
              <a16:creationId xmlns:a16="http://schemas.microsoft.com/office/drawing/2014/main" id="{EB0C7759-94EF-4FE3-8F2A-563B5AEB1CD9}"/>
            </a:ext>
          </a:extLst>
        </xdr:cNvPr>
        <xdr:cNvSpPr/>
      </xdr:nvSpPr>
      <xdr:spPr>
        <a:xfrm>
          <a:off x="3746500" y="1778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7620</xdr:rowOff>
    </xdr:from>
    <xdr:to>
      <xdr:col>24</xdr:col>
      <xdr:colOff>63500</xdr:colOff>
      <xdr:row>104</xdr:row>
      <xdr:rowOff>35052</xdr:rowOff>
    </xdr:to>
    <xdr:cxnSp macro="">
      <xdr:nvCxnSpPr>
        <xdr:cNvPr id="324" name="直線コネクタ 323">
          <a:extLst>
            <a:ext uri="{FF2B5EF4-FFF2-40B4-BE49-F238E27FC236}">
              <a16:creationId xmlns:a16="http://schemas.microsoft.com/office/drawing/2014/main" id="{84BEFB91-35B2-4D6F-AB47-FB1A6E2A44D4}"/>
            </a:ext>
          </a:extLst>
        </xdr:cNvPr>
        <xdr:cNvCxnSpPr/>
      </xdr:nvCxnSpPr>
      <xdr:spPr>
        <a:xfrm>
          <a:off x="3797300" y="17838420"/>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100837</xdr:rowOff>
    </xdr:from>
    <xdr:to>
      <xdr:col>15</xdr:col>
      <xdr:colOff>101600</xdr:colOff>
      <xdr:row>104</xdr:row>
      <xdr:rowOff>30987</xdr:rowOff>
    </xdr:to>
    <xdr:sp macro="" textlink="">
      <xdr:nvSpPr>
        <xdr:cNvPr id="325" name="楕円 324">
          <a:extLst>
            <a:ext uri="{FF2B5EF4-FFF2-40B4-BE49-F238E27FC236}">
              <a16:creationId xmlns:a16="http://schemas.microsoft.com/office/drawing/2014/main" id="{7DD6374B-2157-4D11-B748-B5161C83CCA0}"/>
            </a:ext>
          </a:extLst>
        </xdr:cNvPr>
        <xdr:cNvSpPr/>
      </xdr:nvSpPr>
      <xdr:spPr>
        <a:xfrm>
          <a:off x="2857500" y="17760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151637</xdr:rowOff>
    </xdr:from>
    <xdr:to>
      <xdr:col>19</xdr:col>
      <xdr:colOff>177800</xdr:colOff>
      <xdr:row>104</xdr:row>
      <xdr:rowOff>7620</xdr:rowOff>
    </xdr:to>
    <xdr:cxnSp macro="">
      <xdr:nvCxnSpPr>
        <xdr:cNvPr id="326" name="直線コネクタ 325">
          <a:extLst>
            <a:ext uri="{FF2B5EF4-FFF2-40B4-BE49-F238E27FC236}">
              <a16:creationId xmlns:a16="http://schemas.microsoft.com/office/drawing/2014/main" id="{C87D5BE6-2402-4B08-840C-0D5914AEBC38}"/>
            </a:ext>
          </a:extLst>
        </xdr:cNvPr>
        <xdr:cNvCxnSpPr/>
      </xdr:nvCxnSpPr>
      <xdr:spPr>
        <a:xfrm>
          <a:off x="2908300" y="17810987"/>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73406</xdr:rowOff>
    </xdr:from>
    <xdr:to>
      <xdr:col>10</xdr:col>
      <xdr:colOff>165100</xdr:colOff>
      <xdr:row>104</xdr:row>
      <xdr:rowOff>3556</xdr:rowOff>
    </xdr:to>
    <xdr:sp macro="" textlink="">
      <xdr:nvSpPr>
        <xdr:cNvPr id="327" name="楕円 326">
          <a:extLst>
            <a:ext uri="{FF2B5EF4-FFF2-40B4-BE49-F238E27FC236}">
              <a16:creationId xmlns:a16="http://schemas.microsoft.com/office/drawing/2014/main" id="{AA0A82E5-1BD1-468F-B07A-7960B4E51963}"/>
            </a:ext>
          </a:extLst>
        </xdr:cNvPr>
        <xdr:cNvSpPr/>
      </xdr:nvSpPr>
      <xdr:spPr>
        <a:xfrm>
          <a:off x="1968500" y="17732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124206</xdr:rowOff>
    </xdr:from>
    <xdr:to>
      <xdr:col>15</xdr:col>
      <xdr:colOff>50800</xdr:colOff>
      <xdr:row>103</xdr:row>
      <xdr:rowOff>151637</xdr:rowOff>
    </xdr:to>
    <xdr:cxnSp macro="">
      <xdr:nvCxnSpPr>
        <xdr:cNvPr id="328" name="直線コネクタ 327">
          <a:extLst>
            <a:ext uri="{FF2B5EF4-FFF2-40B4-BE49-F238E27FC236}">
              <a16:creationId xmlns:a16="http://schemas.microsoft.com/office/drawing/2014/main" id="{64039D07-0ACD-4EB9-98C3-B7A688B771D9}"/>
            </a:ext>
          </a:extLst>
        </xdr:cNvPr>
        <xdr:cNvCxnSpPr/>
      </xdr:nvCxnSpPr>
      <xdr:spPr>
        <a:xfrm>
          <a:off x="2019300" y="17783556"/>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45974</xdr:rowOff>
    </xdr:from>
    <xdr:to>
      <xdr:col>6</xdr:col>
      <xdr:colOff>38100</xdr:colOff>
      <xdr:row>103</xdr:row>
      <xdr:rowOff>147574</xdr:rowOff>
    </xdr:to>
    <xdr:sp macro="" textlink="">
      <xdr:nvSpPr>
        <xdr:cNvPr id="329" name="楕円 328">
          <a:extLst>
            <a:ext uri="{FF2B5EF4-FFF2-40B4-BE49-F238E27FC236}">
              <a16:creationId xmlns:a16="http://schemas.microsoft.com/office/drawing/2014/main" id="{FAB6C33D-EB06-4D59-99BE-DF1E0A82C46C}"/>
            </a:ext>
          </a:extLst>
        </xdr:cNvPr>
        <xdr:cNvSpPr/>
      </xdr:nvSpPr>
      <xdr:spPr>
        <a:xfrm>
          <a:off x="1079500" y="17705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96774</xdr:rowOff>
    </xdr:from>
    <xdr:to>
      <xdr:col>10</xdr:col>
      <xdr:colOff>114300</xdr:colOff>
      <xdr:row>103</xdr:row>
      <xdr:rowOff>124206</xdr:rowOff>
    </xdr:to>
    <xdr:cxnSp macro="">
      <xdr:nvCxnSpPr>
        <xdr:cNvPr id="330" name="直線コネクタ 329">
          <a:extLst>
            <a:ext uri="{FF2B5EF4-FFF2-40B4-BE49-F238E27FC236}">
              <a16:creationId xmlns:a16="http://schemas.microsoft.com/office/drawing/2014/main" id="{E649A1E9-F044-42BC-BBD9-F25BAD1171AD}"/>
            </a:ext>
          </a:extLst>
        </xdr:cNvPr>
        <xdr:cNvCxnSpPr/>
      </xdr:nvCxnSpPr>
      <xdr:spPr>
        <a:xfrm>
          <a:off x="1130300" y="1775612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164101</xdr:rowOff>
    </xdr:from>
    <xdr:ext cx="405111" cy="259045"/>
    <xdr:sp macro="" textlink="">
      <xdr:nvSpPr>
        <xdr:cNvPr id="331" name="n_1aveValue【市民会館】&#10;有形固定資産減価償却率">
          <a:extLst>
            <a:ext uri="{FF2B5EF4-FFF2-40B4-BE49-F238E27FC236}">
              <a16:creationId xmlns:a16="http://schemas.microsoft.com/office/drawing/2014/main" id="{88FE5E2C-8D54-47BC-953C-9B3FE1553D41}"/>
            </a:ext>
          </a:extLst>
        </xdr:cNvPr>
        <xdr:cNvSpPr txBox="1"/>
      </xdr:nvSpPr>
      <xdr:spPr>
        <a:xfrm>
          <a:off x="3582044" y="17480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118381</xdr:rowOff>
    </xdr:from>
    <xdr:ext cx="405111" cy="259045"/>
    <xdr:sp macro="" textlink="">
      <xdr:nvSpPr>
        <xdr:cNvPr id="332" name="n_2aveValue【市民会館】&#10;有形固定資産減価償却率">
          <a:extLst>
            <a:ext uri="{FF2B5EF4-FFF2-40B4-BE49-F238E27FC236}">
              <a16:creationId xmlns:a16="http://schemas.microsoft.com/office/drawing/2014/main" id="{86132BF8-B26B-4CD3-ADCA-FABFA879F47E}"/>
            </a:ext>
          </a:extLst>
        </xdr:cNvPr>
        <xdr:cNvSpPr txBox="1"/>
      </xdr:nvSpPr>
      <xdr:spPr>
        <a:xfrm>
          <a:off x="2705744" y="17434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38371</xdr:rowOff>
    </xdr:from>
    <xdr:ext cx="405111" cy="259045"/>
    <xdr:sp macro="" textlink="">
      <xdr:nvSpPr>
        <xdr:cNvPr id="333" name="n_3aveValue【市民会館】&#10;有形固定資産減価償却率">
          <a:extLst>
            <a:ext uri="{FF2B5EF4-FFF2-40B4-BE49-F238E27FC236}">
              <a16:creationId xmlns:a16="http://schemas.microsoft.com/office/drawing/2014/main" id="{9606A27A-D783-4434-9C32-170B3E764AEF}"/>
            </a:ext>
          </a:extLst>
        </xdr:cNvPr>
        <xdr:cNvSpPr txBox="1"/>
      </xdr:nvSpPr>
      <xdr:spPr>
        <a:xfrm>
          <a:off x="1816744" y="17354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100</xdr:row>
      <xdr:rowOff>127525</xdr:rowOff>
    </xdr:from>
    <xdr:ext cx="405111" cy="259045"/>
    <xdr:sp macro="" textlink="">
      <xdr:nvSpPr>
        <xdr:cNvPr id="334" name="n_4aveValue【市民会館】&#10;有形固定資産減価償却率">
          <a:extLst>
            <a:ext uri="{FF2B5EF4-FFF2-40B4-BE49-F238E27FC236}">
              <a16:creationId xmlns:a16="http://schemas.microsoft.com/office/drawing/2014/main" id="{8E4A24C0-9BF7-4A79-AA3B-6B646A850450}"/>
            </a:ext>
          </a:extLst>
        </xdr:cNvPr>
        <xdr:cNvSpPr txBox="1"/>
      </xdr:nvSpPr>
      <xdr:spPr>
        <a:xfrm>
          <a:off x="927744" y="17272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104</xdr:row>
      <xdr:rowOff>49547</xdr:rowOff>
    </xdr:from>
    <xdr:ext cx="405111" cy="259045"/>
    <xdr:sp macro="" textlink="">
      <xdr:nvSpPr>
        <xdr:cNvPr id="335" name="n_1mainValue【市民会館】&#10;有形固定資産減価償却率">
          <a:extLst>
            <a:ext uri="{FF2B5EF4-FFF2-40B4-BE49-F238E27FC236}">
              <a16:creationId xmlns:a16="http://schemas.microsoft.com/office/drawing/2014/main" id="{4C331AE4-A26F-4194-90C1-BBD38353A281}"/>
            </a:ext>
          </a:extLst>
        </xdr:cNvPr>
        <xdr:cNvSpPr txBox="1"/>
      </xdr:nvSpPr>
      <xdr:spPr>
        <a:xfrm>
          <a:off x="3582044" y="1788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22114</xdr:rowOff>
    </xdr:from>
    <xdr:ext cx="405111" cy="259045"/>
    <xdr:sp macro="" textlink="">
      <xdr:nvSpPr>
        <xdr:cNvPr id="336" name="n_2mainValue【市民会館】&#10;有形固定資産減価償却率">
          <a:extLst>
            <a:ext uri="{FF2B5EF4-FFF2-40B4-BE49-F238E27FC236}">
              <a16:creationId xmlns:a16="http://schemas.microsoft.com/office/drawing/2014/main" id="{4809650E-4CEB-40A2-83A4-790A1AD67E7D}"/>
            </a:ext>
          </a:extLst>
        </xdr:cNvPr>
        <xdr:cNvSpPr txBox="1"/>
      </xdr:nvSpPr>
      <xdr:spPr>
        <a:xfrm>
          <a:off x="2705744" y="17852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166133</xdr:rowOff>
    </xdr:from>
    <xdr:ext cx="405111" cy="259045"/>
    <xdr:sp macro="" textlink="">
      <xdr:nvSpPr>
        <xdr:cNvPr id="337" name="n_3mainValue【市民会館】&#10;有形固定資産減価償却率">
          <a:extLst>
            <a:ext uri="{FF2B5EF4-FFF2-40B4-BE49-F238E27FC236}">
              <a16:creationId xmlns:a16="http://schemas.microsoft.com/office/drawing/2014/main" id="{57AB5335-AF1F-4EC7-A7F7-509588CBD4BA}"/>
            </a:ext>
          </a:extLst>
        </xdr:cNvPr>
        <xdr:cNvSpPr txBox="1"/>
      </xdr:nvSpPr>
      <xdr:spPr>
        <a:xfrm>
          <a:off x="1816744" y="17825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138701</xdr:rowOff>
    </xdr:from>
    <xdr:ext cx="405111" cy="259045"/>
    <xdr:sp macro="" textlink="">
      <xdr:nvSpPr>
        <xdr:cNvPr id="338" name="n_4mainValue【市民会館】&#10;有形固定資産減価償却率">
          <a:extLst>
            <a:ext uri="{FF2B5EF4-FFF2-40B4-BE49-F238E27FC236}">
              <a16:creationId xmlns:a16="http://schemas.microsoft.com/office/drawing/2014/main" id="{728AD60A-7A27-4FCE-B93D-CE002B5B84CD}"/>
            </a:ext>
          </a:extLst>
        </xdr:cNvPr>
        <xdr:cNvSpPr txBox="1"/>
      </xdr:nvSpPr>
      <xdr:spPr>
        <a:xfrm>
          <a:off x="927744" y="17798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9" name="正方形/長方形 338">
          <a:extLst>
            <a:ext uri="{FF2B5EF4-FFF2-40B4-BE49-F238E27FC236}">
              <a16:creationId xmlns:a16="http://schemas.microsoft.com/office/drawing/2014/main" id="{08E1CA30-9C9E-4675-A583-44058C8108A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0" name="正方形/長方形 339">
          <a:extLst>
            <a:ext uri="{FF2B5EF4-FFF2-40B4-BE49-F238E27FC236}">
              <a16:creationId xmlns:a16="http://schemas.microsoft.com/office/drawing/2014/main" id="{BC8C23AE-B5DC-4CCD-BF9C-A6D552B68A51}"/>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1" name="正方形/長方形 340">
          <a:extLst>
            <a:ext uri="{FF2B5EF4-FFF2-40B4-BE49-F238E27FC236}">
              <a16:creationId xmlns:a16="http://schemas.microsoft.com/office/drawing/2014/main" id="{5098B4F8-B5A2-41E2-841B-41ABB96A8311}"/>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2" name="正方形/長方形 341">
          <a:extLst>
            <a:ext uri="{FF2B5EF4-FFF2-40B4-BE49-F238E27FC236}">
              <a16:creationId xmlns:a16="http://schemas.microsoft.com/office/drawing/2014/main" id="{9E2F060C-C81B-4212-AB94-891F53CA06A2}"/>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3" name="正方形/長方形 342">
          <a:extLst>
            <a:ext uri="{FF2B5EF4-FFF2-40B4-BE49-F238E27FC236}">
              <a16:creationId xmlns:a16="http://schemas.microsoft.com/office/drawing/2014/main" id="{29521C95-B6C4-4067-9E32-DE8B33817CB7}"/>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4" name="正方形/長方形 343">
          <a:extLst>
            <a:ext uri="{FF2B5EF4-FFF2-40B4-BE49-F238E27FC236}">
              <a16:creationId xmlns:a16="http://schemas.microsoft.com/office/drawing/2014/main" id="{08C51A23-BB9D-423C-8403-2954D979F94C}"/>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5" name="正方形/長方形 344">
          <a:extLst>
            <a:ext uri="{FF2B5EF4-FFF2-40B4-BE49-F238E27FC236}">
              <a16:creationId xmlns:a16="http://schemas.microsoft.com/office/drawing/2014/main" id="{4DCE0F24-2A72-4FF0-9CE7-5D86D60E3DB7}"/>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6" name="正方形/長方形 345">
          <a:extLst>
            <a:ext uri="{FF2B5EF4-FFF2-40B4-BE49-F238E27FC236}">
              <a16:creationId xmlns:a16="http://schemas.microsoft.com/office/drawing/2014/main" id="{B4162931-5B60-459A-AC22-15F6BDD03406}"/>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7" name="テキスト ボックス 346">
          <a:extLst>
            <a:ext uri="{FF2B5EF4-FFF2-40B4-BE49-F238E27FC236}">
              <a16:creationId xmlns:a16="http://schemas.microsoft.com/office/drawing/2014/main" id="{F55D718D-C2B0-4267-862B-DB88B4B8DA1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8" name="直線コネクタ 347">
          <a:extLst>
            <a:ext uri="{FF2B5EF4-FFF2-40B4-BE49-F238E27FC236}">
              <a16:creationId xmlns:a16="http://schemas.microsoft.com/office/drawing/2014/main" id="{142620C3-961D-48DF-9AB6-7615C71DA29D}"/>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49" name="直線コネクタ 348">
          <a:extLst>
            <a:ext uri="{FF2B5EF4-FFF2-40B4-BE49-F238E27FC236}">
              <a16:creationId xmlns:a16="http://schemas.microsoft.com/office/drawing/2014/main" id="{4DD59611-0BC0-4198-82B8-CB143C68B1C8}"/>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50" name="テキスト ボックス 349">
          <a:extLst>
            <a:ext uri="{FF2B5EF4-FFF2-40B4-BE49-F238E27FC236}">
              <a16:creationId xmlns:a16="http://schemas.microsoft.com/office/drawing/2014/main" id="{9B7AFD9C-6550-46D7-A644-5D6B10BE0BF1}"/>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51" name="直線コネクタ 350">
          <a:extLst>
            <a:ext uri="{FF2B5EF4-FFF2-40B4-BE49-F238E27FC236}">
              <a16:creationId xmlns:a16="http://schemas.microsoft.com/office/drawing/2014/main" id="{6D4E5DED-1D69-404D-88F8-424DB7975183}"/>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52" name="テキスト ボックス 351">
          <a:extLst>
            <a:ext uri="{FF2B5EF4-FFF2-40B4-BE49-F238E27FC236}">
              <a16:creationId xmlns:a16="http://schemas.microsoft.com/office/drawing/2014/main" id="{9953AF1B-DFDA-412A-A33E-BC90D612A9C5}"/>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53" name="直線コネクタ 352">
          <a:extLst>
            <a:ext uri="{FF2B5EF4-FFF2-40B4-BE49-F238E27FC236}">
              <a16:creationId xmlns:a16="http://schemas.microsoft.com/office/drawing/2014/main" id="{5C445583-AC77-4BF3-BCD9-FE9869624CC6}"/>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54" name="テキスト ボックス 353">
          <a:extLst>
            <a:ext uri="{FF2B5EF4-FFF2-40B4-BE49-F238E27FC236}">
              <a16:creationId xmlns:a16="http://schemas.microsoft.com/office/drawing/2014/main" id="{3E723A0A-FB5B-421C-B160-01BB32E0337F}"/>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55" name="直線コネクタ 354">
          <a:extLst>
            <a:ext uri="{FF2B5EF4-FFF2-40B4-BE49-F238E27FC236}">
              <a16:creationId xmlns:a16="http://schemas.microsoft.com/office/drawing/2014/main" id="{02A0CA85-2AFA-463C-9844-564CFD42A626}"/>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56" name="テキスト ボックス 355">
          <a:extLst>
            <a:ext uri="{FF2B5EF4-FFF2-40B4-BE49-F238E27FC236}">
              <a16:creationId xmlns:a16="http://schemas.microsoft.com/office/drawing/2014/main" id="{16D00F20-9AE6-4A1D-900F-99694D5EA058}"/>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57" name="直線コネクタ 356">
          <a:extLst>
            <a:ext uri="{FF2B5EF4-FFF2-40B4-BE49-F238E27FC236}">
              <a16:creationId xmlns:a16="http://schemas.microsoft.com/office/drawing/2014/main" id="{DA0B6BD9-9F26-465B-B92A-FA87378108C2}"/>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58" name="テキスト ボックス 357">
          <a:extLst>
            <a:ext uri="{FF2B5EF4-FFF2-40B4-BE49-F238E27FC236}">
              <a16:creationId xmlns:a16="http://schemas.microsoft.com/office/drawing/2014/main" id="{A5A0CB3C-7A7F-4B64-839B-1AA9A2B23930}"/>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9" name="直線コネクタ 358">
          <a:extLst>
            <a:ext uri="{FF2B5EF4-FFF2-40B4-BE49-F238E27FC236}">
              <a16:creationId xmlns:a16="http://schemas.microsoft.com/office/drawing/2014/main" id="{58F03374-6B84-4BB4-BF4D-A5F0D153E825}"/>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60" name="テキスト ボックス 359">
          <a:extLst>
            <a:ext uri="{FF2B5EF4-FFF2-40B4-BE49-F238E27FC236}">
              <a16:creationId xmlns:a16="http://schemas.microsoft.com/office/drawing/2014/main" id="{D363BE96-9AAE-4B55-9A5D-4971A4EE394D}"/>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1" name="【市民会館】&#10;一人当たり面積グラフ枠">
          <a:extLst>
            <a:ext uri="{FF2B5EF4-FFF2-40B4-BE49-F238E27FC236}">
              <a16:creationId xmlns:a16="http://schemas.microsoft.com/office/drawing/2014/main" id="{148139F5-61DF-47F9-A034-5DEDB4C90753}"/>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54102</xdr:rowOff>
    </xdr:from>
    <xdr:to>
      <xdr:col>54</xdr:col>
      <xdr:colOff>189865</xdr:colOff>
      <xdr:row>108</xdr:row>
      <xdr:rowOff>128015</xdr:rowOff>
    </xdr:to>
    <xdr:cxnSp macro="">
      <xdr:nvCxnSpPr>
        <xdr:cNvPr id="362" name="直線コネクタ 361">
          <a:extLst>
            <a:ext uri="{FF2B5EF4-FFF2-40B4-BE49-F238E27FC236}">
              <a16:creationId xmlns:a16="http://schemas.microsoft.com/office/drawing/2014/main" id="{81CC1A9A-50BD-4279-9F09-18A6DC479C06}"/>
            </a:ext>
          </a:extLst>
        </xdr:cNvPr>
        <xdr:cNvCxnSpPr/>
      </xdr:nvCxnSpPr>
      <xdr:spPr>
        <a:xfrm flipV="1">
          <a:off x="10476865" y="17370552"/>
          <a:ext cx="0" cy="1274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131842</xdr:rowOff>
    </xdr:from>
    <xdr:ext cx="469744" cy="259045"/>
    <xdr:sp macro="" textlink="">
      <xdr:nvSpPr>
        <xdr:cNvPr id="363" name="【市民会館】&#10;一人当たり面積最小値テキスト">
          <a:extLst>
            <a:ext uri="{FF2B5EF4-FFF2-40B4-BE49-F238E27FC236}">
              <a16:creationId xmlns:a16="http://schemas.microsoft.com/office/drawing/2014/main" id="{522C8F0A-8FE4-4E39-BC26-B1A9B8B9F454}"/>
            </a:ext>
          </a:extLst>
        </xdr:cNvPr>
        <xdr:cNvSpPr txBox="1"/>
      </xdr:nvSpPr>
      <xdr:spPr>
        <a:xfrm>
          <a:off x="10515600" y="18648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128015</xdr:rowOff>
    </xdr:from>
    <xdr:to>
      <xdr:col>55</xdr:col>
      <xdr:colOff>88900</xdr:colOff>
      <xdr:row>108</xdr:row>
      <xdr:rowOff>128015</xdr:rowOff>
    </xdr:to>
    <xdr:cxnSp macro="">
      <xdr:nvCxnSpPr>
        <xdr:cNvPr id="364" name="直線コネクタ 363">
          <a:extLst>
            <a:ext uri="{FF2B5EF4-FFF2-40B4-BE49-F238E27FC236}">
              <a16:creationId xmlns:a16="http://schemas.microsoft.com/office/drawing/2014/main" id="{415A9EEE-9038-4279-A7A6-5DA68E3FFAB7}"/>
            </a:ext>
          </a:extLst>
        </xdr:cNvPr>
        <xdr:cNvCxnSpPr/>
      </xdr:nvCxnSpPr>
      <xdr:spPr>
        <a:xfrm>
          <a:off x="10388600" y="18644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779</xdr:rowOff>
    </xdr:from>
    <xdr:ext cx="469744" cy="259045"/>
    <xdr:sp macro="" textlink="">
      <xdr:nvSpPr>
        <xdr:cNvPr id="365" name="【市民会館】&#10;一人当たり面積最大値テキスト">
          <a:extLst>
            <a:ext uri="{FF2B5EF4-FFF2-40B4-BE49-F238E27FC236}">
              <a16:creationId xmlns:a16="http://schemas.microsoft.com/office/drawing/2014/main" id="{4AACD617-670B-42F2-BD77-AF19E03C70A5}"/>
            </a:ext>
          </a:extLst>
        </xdr:cNvPr>
        <xdr:cNvSpPr txBox="1"/>
      </xdr:nvSpPr>
      <xdr:spPr>
        <a:xfrm>
          <a:off x="10515600" y="17145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54102</xdr:rowOff>
    </xdr:from>
    <xdr:to>
      <xdr:col>55</xdr:col>
      <xdr:colOff>88900</xdr:colOff>
      <xdr:row>101</xdr:row>
      <xdr:rowOff>54102</xdr:rowOff>
    </xdr:to>
    <xdr:cxnSp macro="">
      <xdr:nvCxnSpPr>
        <xdr:cNvPr id="366" name="直線コネクタ 365">
          <a:extLst>
            <a:ext uri="{FF2B5EF4-FFF2-40B4-BE49-F238E27FC236}">
              <a16:creationId xmlns:a16="http://schemas.microsoft.com/office/drawing/2014/main" id="{6D95E06F-21AA-4E70-8018-DEB2FCF5F9D9}"/>
            </a:ext>
          </a:extLst>
        </xdr:cNvPr>
        <xdr:cNvCxnSpPr/>
      </xdr:nvCxnSpPr>
      <xdr:spPr>
        <a:xfrm>
          <a:off x="10388600" y="17370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50689</xdr:rowOff>
    </xdr:from>
    <xdr:ext cx="469744" cy="259045"/>
    <xdr:sp macro="" textlink="">
      <xdr:nvSpPr>
        <xdr:cNvPr id="367" name="【市民会館】&#10;一人当たり面積平均値テキスト">
          <a:extLst>
            <a:ext uri="{FF2B5EF4-FFF2-40B4-BE49-F238E27FC236}">
              <a16:creationId xmlns:a16="http://schemas.microsoft.com/office/drawing/2014/main" id="{B6CCE817-429C-42A2-B6DE-26B5A52ED287}"/>
            </a:ext>
          </a:extLst>
        </xdr:cNvPr>
        <xdr:cNvSpPr txBox="1"/>
      </xdr:nvSpPr>
      <xdr:spPr>
        <a:xfrm>
          <a:off x="10515600" y="182243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72262</xdr:rowOff>
    </xdr:from>
    <xdr:to>
      <xdr:col>55</xdr:col>
      <xdr:colOff>50800</xdr:colOff>
      <xdr:row>107</xdr:row>
      <xdr:rowOff>2412</xdr:rowOff>
    </xdr:to>
    <xdr:sp macro="" textlink="">
      <xdr:nvSpPr>
        <xdr:cNvPr id="368" name="フローチャート: 判断 367">
          <a:extLst>
            <a:ext uri="{FF2B5EF4-FFF2-40B4-BE49-F238E27FC236}">
              <a16:creationId xmlns:a16="http://schemas.microsoft.com/office/drawing/2014/main" id="{A1D82CA7-921B-47E1-8F6E-8AC2C986E5C3}"/>
            </a:ext>
          </a:extLst>
        </xdr:cNvPr>
        <xdr:cNvSpPr/>
      </xdr:nvSpPr>
      <xdr:spPr>
        <a:xfrm>
          <a:off x="10426700" y="1824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134747</xdr:rowOff>
    </xdr:from>
    <xdr:to>
      <xdr:col>50</xdr:col>
      <xdr:colOff>165100</xdr:colOff>
      <xdr:row>107</xdr:row>
      <xdr:rowOff>64897</xdr:rowOff>
    </xdr:to>
    <xdr:sp macro="" textlink="">
      <xdr:nvSpPr>
        <xdr:cNvPr id="369" name="フローチャート: 判断 368">
          <a:extLst>
            <a:ext uri="{FF2B5EF4-FFF2-40B4-BE49-F238E27FC236}">
              <a16:creationId xmlns:a16="http://schemas.microsoft.com/office/drawing/2014/main" id="{65916AD1-B0B5-47AB-8B3A-7B6AFDDE41D3}"/>
            </a:ext>
          </a:extLst>
        </xdr:cNvPr>
        <xdr:cNvSpPr/>
      </xdr:nvSpPr>
      <xdr:spPr>
        <a:xfrm>
          <a:off x="9588500" y="1830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96265</xdr:rowOff>
    </xdr:from>
    <xdr:to>
      <xdr:col>46</xdr:col>
      <xdr:colOff>38100</xdr:colOff>
      <xdr:row>107</xdr:row>
      <xdr:rowOff>26415</xdr:rowOff>
    </xdr:to>
    <xdr:sp macro="" textlink="">
      <xdr:nvSpPr>
        <xdr:cNvPr id="370" name="フローチャート: 判断 369">
          <a:extLst>
            <a:ext uri="{FF2B5EF4-FFF2-40B4-BE49-F238E27FC236}">
              <a16:creationId xmlns:a16="http://schemas.microsoft.com/office/drawing/2014/main" id="{B9C53A98-70F2-4074-B923-B431DEEF1836}"/>
            </a:ext>
          </a:extLst>
        </xdr:cNvPr>
        <xdr:cNvSpPr/>
      </xdr:nvSpPr>
      <xdr:spPr>
        <a:xfrm>
          <a:off x="8699500" y="1826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81787</xdr:rowOff>
    </xdr:from>
    <xdr:to>
      <xdr:col>41</xdr:col>
      <xdr:colOff>101600</xdr:colOff>
      <xdr:row>107</xdr:row>
      <xdr:rowOff>11937</xdr:rowOff>
    </xdr:to>
    <xdr:sp macro="" textlink="">
      <xdr:nvSpPr>
        <xdr:cNvPr id="371" name="フローチャート: 判断 370">
          <a:extLst>
            <a:ext uri="{FF2B5EF4-FFF2-40B4-BE49-F238E27FC236}">
              <a16:creationId xmlns:a16="http://schemas.microsoft.com/office/drawing/2014/main" id="{039C962F-D847-499C-AF17-F23B91893EE7}"/>
            </a:ext>
          </a:extLst>
        </xdr:cNvPr>
        <xdr:cNvSpPr/>
      </xdr:nvSpPr>
      <xdr:spPr>
        <a:xfrm>
          <a:off x="7810500" y="18255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93599</xdr:rowOff>
    </xdr:from>
    <xdr:to>
      <xdr:col>36</xdr:col>
      <xdr:colOff>165100</xdr:colOff>
      <xdr:row>107</xdr:row>
      <xdr:rowOff>23749</xdr:rowOff>
    </xdr:to>
    <xdr:sp macro="" textlink="">
      <xdr:nvSpPr>
        <xdr:cNvPr id="372" name="フローチャート: 判断 371">
          <a:extLst>
            <a:ext uri="{FF2B5EF4-FFF2-40B4-BE49-F238E27FC236}">
              <a16:creationId xmlns:a16="http://schemas.microsoft.com/office/drawing/2014/main" id="{25F3503E-5ABB-4BEC-94AB-BFEC55AA4F99}"/>
            </a:ext>
          </a:extLst>
        </xdr:cNvPr>
        <xdr:cNvSpPr/>
      </xdr:nvSpPr>
      <xdr:spPr>
        <a:xfrm>
          <a:off x="6921500" y="1826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3" name="テキスト ボックス 372">
          <a:extLst>
            <a:ext uri="{FF2B5EF4-FFF2-40B4-BE49-F238E27FC236}">
              <a16:creationId xmlns:a16="http://schemas.microsoft.com/office/drawing/2014/main" id="{75E9EE5F-ED34-4545-8F41-8A3C051C576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4" name="テキスト ボックス 373">
          <a:extLst>
            <a:ext uri="{FF2B5EF4-FFF2-40B4-BE49-F238E27FC236}">
              <a16:creationId xmlns:a16="http://schemas.microsoft.com/office/drawing/2014/main" id="{504B132F-7478-45A8-B7E8-D32F16357887}"/>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5" name="テキスト ボックス 374">
          <a:extLst>
            <a:ext uri="{FF2B5EF4-FFF2-40B4-BE49-F238E27FC236}">
              <a16:creationId xmlns:a16="http://schemas.microsoft.com/office/drawing/2014/main" id="{3C2E177A-B5C2-4E0A-8A56-86FBFA773135}"/>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6" name="テキスト ボックス 375">
          <a:extLst>
            <a:ext uri="{FF2B5EF4-FFF2-40B4-BE49-F238E27FC236}">
              <a16:creationId xmlns:a16="http://schemas.microsoft.com/office/drawing/2014/main" id="{4861A9F7-F336-47B1-AD9B-A614C58F2C6B}"/>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7" name="テキスト ボックス 376">
          <a:extLst>
            <a:ext uri="{FF2B5EF4-FFF2-40B4-BE49-F238E27FC236}">
              <a16:creationId xmlns:a16="http://schemas.microsoft.com/office/drawing/2014/main" id="{A6E96CB4-A13B-4836-9FF7-9A19170E58CD}"/>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103</xdr:row>
      <xdr:rowOff>56262</xdr:rowOff>
    </xdr:from>
    <xdr:to>
      <xdr:col>55</xdr:col>
      <xdr:colOff>50800</xdr:colOff>
      <xdr:row>103</xdr:row>
      <xdr:rowOff>157862</xdr:rowOff>
    </xdr:to>
    <xdr:sp macro="" textlink="">
      <xdr:nvSpPr>
        <xdr:cNvPr id="378" name="楕円 377">
          <a:extLst>
            <a:ext uri="{FF2B5EF4-FFF2-40B4-BE49-F238E27FC236}">
              <a16:creationId xmlns:a16="http://schemas.microsoft.com/office/drawing/2014/main" id="{C0A0E708-7C26-4DE4-B732-489ED5A58461}"/>
            </a:ext>
          </a:extLst>
        </xdr:cNvPr>
        <xdr:cNvSpPr/>
      </xdr:nvSpPr>
      <xdr:spPr>
        <a:xfrm>
          <a:off x="10426700" y="1771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102</xdr:row>
      <xdr:rowOff>79139</xdr:rowOff>
    </xdr:from>
    <xdr:ext cx="469744" cy="259045"/>
    <xdr:sp macro="" textlink="">
      <xdr:nvSpPr>
        <xdr:cNvPr id="379" name="【市民会館】&#10;一人当たり面積該当値テキスト">
          <a:extLst>
            <a:ext uri="{FF2B5EF4-FFF2-40B4-BE49-F238E27FC236}">
              <a16:creationId xmlns:a16="http://schemas.microsoft.com/office/drawing/2014/main" id="{D06BF458-089A-4A27-883E-E643367FBD35}"/>
            </a:ext>
          </a:extLst>
        </xdr:cNvPr>
        <xdr:cNvSpPr txBox="1"/>
      </xdr:nvSpPr>
      <xdr:spPr>
        <a:xfrm>
          <a:off x="10515600" y="17567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103</xdr:row>
      <xdr:rowOff>91694</xdr:rowOff>
    </xdr:from>
    <xdr:to>
      <xdr:col>50</xdr:col>
      <xdr:colOff>165100</xdr:colOff>
      <xdr:row>104</xdr:row>
      <xdr:rowOff>21844</xdr:rowOff>
    </xdr:to>
    <xdr:sp macro="" textlink="">
      <xdr:nvSpPr>
        <xdr:cNvPr id="380" name="楕円 379">
          <a:extLst>
            <a:ext uri="{FF2B5EF4-FFF2-40B4-BE49-F238E27FC236}">
              <a16:creationId xmlns:a16="http://schemas.microsoft.com/office/drawing/2014/main" id="{94E3D660-B999-402F-93E3-86C8C3EE7029}"/>
            </a:ext>
          </a:extLst>
        </xdr:cNvPr>
        <xdr:cNvSpPr/>
      </xdr:nvSpPr>
      <xdr:spPr>
        <a:xfrm>
          <a:off x="9588500" y="17751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103</xdr:row>
      <xdr:rowOff>107062</xdr:rowOff>
    </xdr:from>
    <xdr:to>
      <xdr:col>55</xdr:col>
      <xdr:colOff>0</xdr:colOff>
      <xdr:row>103</xdr:row>
      <xdr:rowOff>142494</xdr:rowOff>
    </xdr:to>
    <xdr:cxnSp macro="">
      <xdr:nvCxnSpPr>
        <xdr:cNvPr id="381" name="直線コネクタ 380">
          <a:extLst>
            <a:ext uri="{FF2B5EF4-FFF2-40B4-BE49-F238E27FC236}">
              <a16:creationId xmlns:a16="http://schemas.microsoft.com/office/drawing/2014/main" id="{C76A0B30-9DAD-4931-9548-6A28AF617E42}"/>
            </a:ext>
          </a:extLst>
        </xdr:cNvPr>
        <xdr:cNvCxnSpPr/>
      </xdr:nvCxnSpPr>
      <xdr:spPr>
        <a:xfrm flipV="1">
          <a:off x="9639300" y="17766412"/>
          <a:ext cx="838200" cy="35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103</xdr:row>
      <xdr:rowOff>128270</xdr:rowOff>
    </xdr:from>
    <xdr:to>
      <xdr:col>46</xdr:col>
      <xdr:colOff>38100</xdr:colOff>
      <xdr:row>104</xdr:row>
      <xdr:rowOff>58420</xdr:rowOff>
    </xdr:to>
    <xdr:sp macro="" textlink="">
      <xdr:nvSpPr>
        <xdr:cNvPr id="382" name="楕円 381">
          <a:extLst>
            <a:ext uri="{FF2B5EF4-FFF2-40B4-BE49-F238E27FC236}">
              <a16:creationId xmlns:a16="http://schemas.microsoft.com/office/drawing/2014/main" id="{A5BFAEFA-23D8-425C-B150-FE97276150CD}"/>
            </a:ext>
          </a:extLst>
        </xdr:cNvPr>
        <xdr:cNvSpPr/>
      </xdr:nvSpPr>
      <xdr:spPr>
        <a:xfrm>
          <a:off x="8699500" y="1778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103</xdr:row>
      <xdr:rowOff>142494</xdr:rowOff>
    </xdr:from>
    <xdr:to>
      <xdr:col>50</xdr:col>
      <xdr:colOff>114300</xdr:colOff>
      <xdr:row>104</xdr:row>
      <xdr:rowOff>7620</xdr:rowOff>
    </xdr:to>
    <xdr:cxnSp macro="">
      <xdr:nvCxnSpPr>
        <xdr:cNvPr id="383" name="直線コネクタ 382">
          <a:extLst>
            <a:ext uri="{FF2B5EF4-FFF2-40B4-BE49-F238E27FC236}">
              <a16:creationId xmlns:a16="http://schemas.microsoft.com/office/drawing/2014/main" id="{2E53AF8F-71FB-43A0-9EE2-A54FC148AFCB}"/>
            </a:ext>
          </a:extLst>
        </xdr:cNvPr>
        <xdr:cNvCxnSpPr/>
      </xdr:nvCxnSpPr>
      <xdr:spPr>
        <a:xfrm flipV="1">
          <a:off x="8750300" y="1780184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103</xdr:row>
      <xdr:rowOff>161798</xdr:rowOff>
    </xdr:from>
    <xdr:to>
      <xdr:col>41</xdr:col>
      <xdr:colOff>101600</xdr:colOff>
      <xdr:row>104</xdr:row>
      <xdr:rowOff>91948</xdr:rowOff>
    </xdr:to>
    <xdr:sp macro="" textlink="">
      <xdr:nvSpPr>
        <xdr:cNvPr id="384" name="楕円 383">
          <a:extLst>
            <a:ext uri="{FF2B5EF4-FFF2-40B4-BE49-F238E27FC236}">
              <a16:creationId xmlns:a16="http://schemas.microsoft.com/office/drawing/2014/main" id="{D8C4EB2B-A4AC-4DA4-8133-6F7E2399ABB8}"/>
            </a:ext>
          </a:extLst>
        </xdr:cNvPr>
        <xdr:cNvSpPr/>
      </xdr:nvSpPr>
      <xdr:spPr>
        <a:xfrm>
          <a:off x="7810500" y="17821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104</xdr:row>
      <xdr:rowOff>7620</xdr:rowOff>
    </xdr:from>
    <xdr:to>
      <xdr:col>45</xdr:col>
      <xdr:colOff>177800</xdr:colOff>
      <xdr:row>104</xdr:row>
      <xdr:rowOff>41148</xdr:rowOff>
    </xdr:to>
    <xdr:cxnSp macro="">
      <xdr:nvCxnSpPr>
        <xdr:cNvPr id="385" name="直線コネクタ 384">
          <a:extLst>
            <a:ext uri="{FF2B5EF4-FFF2-40B4-BE49-F238E27FC236}">
              <a16:creationId xmlns:a16="http://schemas.microsoft.com/office/drawing/2014/main" id="{22AEC780-3FEB-4B6C-8981-F6CC359EBDB0}"/>
            </a:ext>
          </a:extLst>
        </xdr:cNvPr>
        <xdr:cNvCxnSpPr/>
      </xdr:nvCxnSpPr>
      <xdr:spPr>
        <a:xfrm flipV="1">
          <a:off x="7861300" y="17838420"/>
          <a:ext cx="889000" cy="33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104</xdr:row>
      <xdr:rowOff>13208</xdr:rowOff>
    </xdr:from>
    <xdr:to>
      <xdr:col>36</xdr:col>
      <xdr:colOff>165100</xdr:colOff>
      <xdr:row>104</xdr:row>
      <xdr:rowOff>114808</xdr:rowOff>
    </xdr:to>
    <xdr:sp macro="" textlink="">
      <xdr:nvSpPr>
        <xdr:cNvPr id="386" name="楕円 385">
          <a:extLst>
            <a:ext uri="{FF2B5EF4-FFF2-40B4-BE49-F238E27FC236}">
              <a16:creationId xmlns:a16="http://schemas.microsoft.com/office/drawing/2014/main" id="{67EF8BD1-5341-4A3C-9841-4B01C8DAE2CB}"/>
            </a:ext>
          </a:extLst>
        </xdr:cNvPr>
        <xdr:cNvSpPr/>
      </xdr:nvSpPr>
      <xdr:spPr>
        <a:xfrm>
          <a:off x="6921500" y="17844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104</xdr:row>
      <xdr:rowOff>41148</xdr:rowOff>
    </xdr:from>
    <xdr:to>
      <xdr:col>41</xdr:col>
      <xdr:colOff>50800</xdr:colOff>
      <xdr:row>104</xdr:row>
      <xdr:rowOff>64008</xdr:rowOff>
    </xdr:to>
    <xdr:cxnSp macro="">
      <xdr:nvCxnSpPr>
        <xdr:cNvPr id="387" name="直線コネクタ 386">
          <a:extLst>
            <a:ext uri="{FF2B5EF4-FFF2-40B4-BE49-F238E27FC236}">
              <a16:creationId xmlns:a16="http://schemas.microsoft.com/office/drawing/2014/main" id="{B08A3939-38B0-46EE-ACC6-C2A8E5FECB69}"/>
            </a:ext>
          </a:extLst>
        </xdr:cNvPr>
        <xdr:cNvCxnSpPr/>
      </xdr:nvCxnSpPr>
      <xdr:spPr>
        <a:xfrm flipV="1">
          <a:off x="6972300" y="1787194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56024</xdr:rowOff>
    </xdr:from>
    <xdr:ext cx="469744" cy="259045"/>
    <xdr:sp macro="" textlink="">
      <xdr:nvSpPr>
        <xdr:cNvPr id="388" name="n_1aveValue【市民会館】&#10;一人当たり面積">
          <a:extLst>
            <a:ext uri="{FF2B5EF4-FFF2-40B4-BE49-F238E27FC236}">
              <a16:creationId xmlns:a16="http://schemas.microsoft.com/office/drawing/2014/main" id="{6A23401E-53BF-4BC0-BA23-246E50243F2D}"/>
            </a:ext>
          </a:extLst>
        </xdr:cNvPr>
        <xdr:cNvSpPr txBox="1"/>
      </xdr:nvSpPr>
      <xdr:spPr>
        <a:xfrm>
          <a:off x="9391727" y="18401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17542</xdr:rowOff>
    </xdr:from>
    <xdr:ext cx="469744" cy="259045"/>
    <xdr:sp macro="" textlink="">
      <xdr:nvSpPr>
        <xdr:cNvPr id="389" name="n_2aveValue【市民会館】&#10;一人当たり面積">
          <a:extLst>
            <a:ext uri="{FF2B5EF4-FFF2-40B4-BE49-F238E27FC236}">
              <a16:creationId xmlns:a16="http://schemas.microsoft.com/office/drawing/2014/main" id="{74D99FD6-A822-41B6-9E28-34F10561965B}"/>
            </a:ext>
          </a:extLst>
        </xdr:cNvPr>
        <xdr:cNvSpPr txBox="1"/>
      </xdr:nvSpPr>
      <xdr:spPr>
        <a:xfrm>
          <a:off x="8515427" y="18362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3064</xdr:rowOff>
    </xdr:from>
    <xdr:ext cx="469744" cy="259045"/>
    <xdr:sp macro="" textlink="">
      <xdr:nvSpPr>
        <xdr:cNvPr id="390" name="n_3aveValue【市民会館】&#10;一人当たり面積">
          <a:extLst>
            <a:ext uri="{FF2B5EF4-FFF2-40B4-BE49-F238E27FC236}">
              <a16:creationId xmlns:a16="http://schemas.microsoft.com/office/drawing/2014/main" id="{DB20ABDD-9B81-4C5B-935F-12B9AF50D192}"/>
            </a:ext>
          </a:extLst>
        </xdr:cNvPr>
        <xdr:cNvSpPr txBox="1"/>
      </xdr:nvSpPr>
      <xdr:spPr>
        <a:xfrm>
          <a:off x="7626427" y="18348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14876</xdr:rowOff>
    </xdr:from>
    <xdr:ext cx="469744" cy="259045"/>
    <xdr:sp macro="" textlink="">
      <xdr:nvSpPr>
        <xdr:cNvPr id="391" name="n_4aveValue【市民会館】&#10;一人当たり面積">
          <a:extLst>
            <a:ext uri="{FF2B5EF4-FFF2-40B4-BE49-F238E27FC236}">
              <a16:creationId xmlns:a16="http://schemas.microsoft.com/office/drawing/2014/main" id="{9637771E-5828-4616-B898-0FA511224D1B}"/>
            </a:ext>
          </a:extLst>
        </xdr:cNvPr>
        <xdr:cNvSpPr txBox="1"/>
      </xdr:nvSpPr>
      <xdr:spPr>
        <a:xfrm>
          <a:off x="6737427" y="18360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102</xdr:row>
      <xdr:rowOff>38371</xdr:rowOff>
    </xdr:from>
    <xdr:ext cx="469744" cy="259045"/>
    <xdr:sp macro="" textlink="">
      <xdr:nvSpPr>
        <xdr:cNvPr id="392" name="n_1mainValue【市民会館】&#10;一人当たり面積">
          <a:extLst>
            <a:ext uri="{FF2B5EF4-FFF2-40B4-BE49-F238E27FC236}">
              <a16:creationId xmlns:a16="http://schemas.microsoft.com/office/drawing/2014/main" id="{F9E8A0B3-6763-4119-B0D9-A8514769056E}"/>
            </a:ext>
          </a:extLst>
        </xdr:cNvPr>
        <xdr:cNvSpPr txBox="1"/>
      </xdr:nvSpPr>
      <xdr:spPr>
        <a:xfrm>
          <a:off x="9391727" y="17526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102</xdr:row>
      <xdr:rowOff>74947</xdr:rowOff>
    </xdr:from>
    <xdr:ext cx="469744" cy="259045"/>
    <xdr:sp macro="" textlink="">
      <xdr:nvSpPr>
        <xdr:cNvPr id="393" name="n_2mainValue【市民会館】&#10;一人当たり面積">
          <a:extLst>
            <a:ext uri="{FF2B5EF4-FFF2-40B4-BE49-F238E27FC236}">
              <a16:creationId xmlns:a16="http://schemas.microsoft.com/office/drawing/2014/main" id="{52BF73A1-359B-43E5-AF07-E9E092DFCDD8}"/>
            </a:ext>
          </a:extLst>
        </xdr:cNvPr>
        <xdr:cNvSpPr txBox="1"/>
      </xdr:nvSpPr>
      <xdr:spPr>
        <a:xfrm>
          <a:off x="8515427" y="17562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102</xdr:row>
      <xdr:rowOff>108475</xdr:rowOff>
    </xdr:from>
    <xdr:ext cx="469744" cy="259045"/>
    <xdr:sp macro="" textlink="">
      <xdr:nvSpPr>
        <xdr:cNvPr id="394" name="n_3mainValue【市民会館】&#10;一人当たり面積">
          <a:extLst>
            <a:ext uri="{FF2B5EF4-FFF2-40B4-BE49-F238E27FC236}">
              <a16:creationId xmlns:a16="http://schemas.microsoft.com/office/drawing/2014/main" id="{20F8FCA8-E674-4B5C-9CD7-B5F885D49F89}"/>
            </a:ext>
          </a:extLst>
        </xdr:cNvPr>
        <xdr:cNvSpPr txBox="1"/>
      </xdr:nvSpPr>
      <xdr:spPr>
        <a:xfrm>
          <a:off x="7626427" y="17596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102</xdr:row>
      <xdr:rowOff>131335</xdr:rowOff>
    </xdr:from>
    <xdr:ext cx="469744" cy="259045"/>
    <xdr:sp macro="" textlink="">
      <xdr:nvSpPr>
        <xdr:cNvPr id="395" name="n_4mainValue【市民会館】&#10;一人当たり面積">
          <a:extLst>
            <a:ext uri="{FF2B5EF4-FFF2-40B4-BE49-F238E27FC236}">
              <a16:creationId xmlns:a16="http://schemas.microsoft.com/office/drawing/2014/main" id="{75266AF0-7F11-4DE3-824F-30E89FDE4ADB}"/>
            </a:ext>
          </a:extLst>
        </xdr:cNvPr>
        <xdr:cNvSpPr txBox="1"/>
      </xdr:nvSpPr>
      <xdr:spPr>
        <a:xfrm>
          <a:off x="6737427" y="17619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6" name="正方形/長方形 395">
          <a:extLst>
            <a:ext uri="{FF2B5EF4-FFF2-40B4-BE49-F238E27FC236}">
              <a16:creationId xmlns:a16="http://schemas.microsoft.com/office/drawing/2014/main" id="{70A2A1DC-35E8-4A8F-B1B7-DD0C4C938E11}"/>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7" name="正方形/長方形 396">
          <a:extLst>
            <a:ext uri="{FF2B5EF4-FFF2-40B4-BE49-F238E27FC236}">
              <a16:creationId xmlns:a16="http://schemas.microsoft.com/office/drawing/2014/main" id="{0F207D72-5AF2-481C-AF2A-374F8F1E3B61}"/>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8" name="正方形/長方形 397">
          <a:extLst>
            <a:ext uri="{FF2B5EF4-FFF2-40B4-BE49-F238E27FC236}">
              <a16:creationId xmlns:a16="http://schemas.microsoft.com/office/drawing/2014/main" id="{73E0D0BB-8244-440F-A345-A7643D80357B}"/>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9" name="正方形/長方形 398">
          <a:extLst>
            <a:ext uri="{FF2B5EF4-FFF2-40B4-BE49-F238E27FC236}">
              <a16:creationId xmlns:a16="http://schemas.microsoft.com/office/drawing/2014/main" id="{67141BFE-5355-4253-9D5A-122520924D54}"/>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0" name="正方形/長方形 399">
          <a:extLst>
            <a:ext uri="{FF2B5EF4-FFF2-40B4-BE49-F238E27FC236}">
              <a16:creationId xmlns:a16="http://schemas.microsoft.com/office/drawing/2014/main" id="{A6064D19-5C3E-4BA3-8272-9B7973C58FB2}"/>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1" name="正方形/長方形 400">
          <a:extLst>
            <a:ext uri="{FF2B5EF4-FFF2-40B4-BE49-F238E27FC236}">
              <a16:creationId xmlns:a16="http://schemas.microsoft.com/office/drawing/2014/main" id="{902F0B65-F3C0-4B7C-A04E-B6A3EC73B109}"/>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2" name="正方形/長方形 401">
          <a:extLst>
            <a:ext uri="{FF2B5EF4-FFF2-40B4-BE49-F238E27FC236}">
              <a16:creationId xmlns:a16="http://schemas.microsoft.com/office/drawing/2014/main" id="{8A78A525-5595-49D8-BE6C-79BBBF728616}"/>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3" name="正方形/長方形 402">
          <a:extLst>
            <a:ext uri="{FF2B5EF4-FFF2-40B4-BE49-F238E27FC236}">
              <a16:creationId xmlns:a16="http://schemas.microsoft.com/office/drawing/2014/main" id="{FA22815C-38C1-4519-A533-87A4AB4E72C7}"/>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4" name="テキスト ボックス 403">
          <a:extLst>
            <a:ext uri="{FF2B5EF4-FFF2-40B4-BE49-F238E27FC236}">
              <a16:creationId xmlns:a16="http://schemas.microsoft.com/office/drawing/2014/main" id="{DCB52AF4-FCD0-4018-8C2B-C38517FB0522}"/>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5" name="直線コネクタ 404">
          <a:extLst>
            <a:ext uri="{FF2B5EF4-FFF2-40B4-BE49-F238E27FC236}">
              <a16:creationId xmlns:a16="http://schemas.microsoft.com/office/drawing/2014/main" id="{A6748AEE-15E0-4095-80FB-FFB45E98A86E}"/>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6" name="テキスト ボックス 405">
          <a:extLst>
            <a:ext uri="{FF2B5EF4-FFF2-40B4-BE49-F238E27FC236}">
              <a16:creationId xmlns:a16="http://schemas.microsoft.com/office/drawing/2014/main" id="{6AEE557F-2C86-4FCD-9EB3-33F832869983}"/>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7" name="直線コネクタ 406">
          <a:extLst>
            <a:ext uri="{FF2B5EF4-FFF2-40B4-BE49-F238E27FC236}">
              <a16:creationId xmlns:a16="http://schemas.microsoft.com/office/drawing/2014/main" id="{8F81DFF4-C683-409D-8BF5-C85419C8D0B7}"/>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8" name="テキスト ボックス 407">
          <a:extLst>
            <a:ext uri="{FF2B5EF4-FFF2-40B4-BE49-F238E27FC236}">
              <a16:creationId xmlns:a16="http://schemas.microsoft.com/office/drawing/2014/main" id="{F8D2E8DF-BCBE-4C53-9870-9D5BD738E53C}"/>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9" name="直線コネクタ 408">
          <a:extLst>
            <a:ext uri="{FF2B5EF4-FFF2-40B4-BE49-F238E27FC236}">
              <a16:creationId xmlns:a16="http://schemas.microsoft.com/office/drawing/2014/main" id="{4DE835A1-E0C5-4D8D-BE4B-72D87CDA8D36}"/>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0" name="テキスト ボックス 409">
          <a:extLst>
            <a:ext uri="{FF2B5EF4-FFF2-40B4-BE49-F238E27FC236}">
              <a16:creationId xmlns:a16="http://schemas.microsoft.com/office/drawing/2014/main" id="{87D88149-F730-47C3-86D0-790882174B7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1" name="直線コネクタ 410">
          <a:extLst>
            <a:ext uri="{FF2B5EF4-FFF2-40B4-BE49-F238E27FC236}">
              <a16:creationId xmlns:a16="http://schemas.microsoft.com/office/drawing/2014/main" id="{2CA0E26D-FA01-42FF-A593-42B5C6D65BA6}"/>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2" name="テキスト ボックス 411">
          <a:extLst>
            <a:ext uri="{FF2B5EF4-FFF2-40B4-BE49-F238E27FC236}">
              <a16:creationId xmlns:a16="http://schemas.microsoft.com/office/drawing/2014/main" id="{3720EEB7-A635-4A0E-9A73-D4F9B466B6B4}"/>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3" name="直線コネクタ 412">
          <a:extLst>
            <a:ext uri="{FF2B5EF4-FFF2-40B4-BE49-F238E27FC236}">
              <a16:creationId xmlns:a16="http://schemas.microsoft.com/office/drawing/2014/main" id="{A9E660DE-4AE6-45F8-9EAB-D47E7D0C3F4C}"/>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4" name="テキスト ボックス 413">
          <a:extLst>
            <a:ext uri="{FF2B5EF4-FFF2-40B4-BE49-F238E27FC236}">
              <a16:creationId xmlns:a16="http://schemas.microsoft.com/office/drawing/2014/main" id="{DEF3D1CA-3F63-4249-A53F-18397DCEA5DE}"/>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5" name="直線コネクタ 414">
          <a:extLst>
            <a:ext uri="{FF2B5EF4-FFF2-40B4-BE49-F238E27FC236}">
              <a16:creationId xmlns:a16="http://schemas.microsoft.com/office/drawing/2014/main" id="{B4ABFA90-BCF0-4735-B98A-F0EB97DC4BA8}"/>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6" name="テキスト ボックス 415">
          <a:extLst>
            <a:ext uri="{FF2B5EF4-FFF2-40B4-BE49-F238E27FC236}">
              <a16:creationId xmlns:a16="http://schemas.microsoft.com/office/drawing/2014/main" id="{940293F6-6290-434D-9BC2-32E734D1E653}"/>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7" name="直線コネクタ 416">
          <a:extLst>
            <a:ext uri="{FF2B5EF4-FFF2-40B4-BE49-F238E27FC236}">
              <a16:creationId xmlns:a16="http://schemas.microsoft.com/office/drawing/2014/main" id="{71B871E9-3F2F-436E-ACCD-E7516436325A}"/>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8" name="テキスト ボックス 417">
          <a:extLst>
            <a:ext uri="{FF2B5EF4-FFF2-40B4-BE49-F238E27FC236}">
              <a16:creationId xmlns:a16="http://schemas.microsoft.com/office/drawing/2014/main" id="{02A44B47-94BD-4BA0-90C4-D30E09F26014}"/>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9" name="直線コネクタ 418">
          <a:extLst>
            <a:ext uri="{FF2B5EF4-FFF2-40B4-BE49-F238E27FC236}">
              <a16:creationId xmlns:a16="http://schemas.microsoft.com/office/drawing/2014/main" id="{81B158D7-A174-4834-8364-B4F5BC3D0BEE}"/>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0" name="【一般廃棄物処理施設】&#10;有形固定資産減価償却率グラフ枠">
          <a:extLst>
            <a:ext uri="{FF2B5EF4-FFF2-40B4-BE49-F238E27FC236}">
              <a16:creationId xmlns:a16="http://schemas.microsoft.com/office/drawing/2014/main" id="{96FE0627-79CE-4995-92BE-441A6FA435B9}"/>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58239</xdr:rowOff>
    </xdr:from>
    <xdr:to>
      <xdr:col>85</xdr:col>
      <xdr:colOff>126364</xdr:colOff>
      <xdr:row>42</xdr:row>
      <xdr:rowOff>92528</xdr:rowOff>
    </xdr:to>
    <xdr:cxnSp macro="">
      <xdr:nvCxnSpPr>
        <xdr:cNvPr id="421" name="直線コネクタ 420">
          <a:extLst>
            <a:ext uri="{FF2B5EF4-FFF2-40B4-BE49-F238E27FC236}">
              <a16:creationId xmlns:a16="http://schemas.microsoft.com/office/drawing/2014/main" id="{D8AE7EA1-9058-41EC-8228-9994A24FF7CB}"/>
            </a:ext>
          </a:extLst>
        </xdr:cNvPr>
        <xdr:cNvCxnSpPr/>
      </xdr:nvCxnSpPr>
      <xdr:spPr>
        <a:xfrm flipV="1">
          <a:off x="16318864" y="5716089"/>
          <a:ext cx="0" cy="1577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2" name="【一般廃棄物処理施設】&#10;有形固定資産減価償却率最小値テキスト">
          <a:extLst>
            <a:ext uri="{FF2B5EF4-FFF2-40B4-BE49-F238E27FC236}">
              <a16:creationId xmlns:a16="http://schemas.microsoft.com/office/drawing/2014/main" id="{42A7C240-7F97-4112-9BDA-AD04D5DE60F8}"/>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3" name="直線コネクタ 422">
          <a:extLst>
            <a:ext uri="{FF2B5EF4-FFF2-40B4-BE49-F238E27FC236}">
              <a16:creationId xmlns:a16="http://schemas.microsoft.com/office/drawing/2014/main" id="{FAA23FEB-02B0-4376-B30D-2F80182B946A}"/>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4916</xdr:rowOff>
    </xdr:from>
    <xdr:ext cx="340478" cy="259045"/>
    <xdr:sp macro="" textlink="">
      <xdr:nvSpPr>
        <xdr:cNvPr id="424" name="【一般廃棄物処理施設】&#10;有形固定資産減価償却率最大値テキスト">
          <a:extLst>
            <a:ext uri="{FF2B5EF4-FFF2-40B4-BE49-F238E27FC236}">
              <a16:creationId xmlns:a16="http://schemas.microsoft.com/office/drawing/2014/main" id="{E531F228-9563-44E4-8054-871618368F12}"/>
            </a:ext>
          </a:extLst>
        </xdr:cNvPr>
        <xdr:cNvSpPr txBox="1"/>
      </xdr:nvSpPr>
      <xdr:spPr>
        <a:xfrm>
          <a:off x="16357600" y="549131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58239</xdr:rowOff>
    </xdr:from>
    <xdr:to>
      <xdr:col>86</xdr:col>
      <xdr:colOff>25400</xdr:colOff>
      <xdr:row>33</xdr:row>
      <xdr:rowOff>58239</xdr:rowOff>
    </xdr:to>
    <xdr:cxnSp macro="">
      <xdr:nvCxnSpPr>
        <xdr:cNvPr id="425" name="直線コネクタ 424">
          <a:extLst>
            <a:ext uri="{FF2B5EF4-FFF2-40B4-BE49-F238E27FC236}">
              <a16:creationId xmlns:a16="http://schemas.microsoft.com/office/drawing/2014/main" id="{8373A9E7-BEC5-4A93-96CE-B5226A69AB81}"/>
            </a:ext>
          </a:extLst>
        </xdr:cNvPr>
        <xdr:cNvCxnSpPr/>
      </xdr:nvCxnSpPr>
      <xdr:spPr>
        <a:xfrm>
          <a:off x="16230600" y="5716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168746</xdr:rowOff>
    </xdr:from>
    <xdr:ext cx="405111" cy="259045"/>
    <xdr:sp macro="" textlink="">
      <xdr:nvSpPr>
        <xdr:cNvPr id="426" name="【一般廃棄物処理施設】&#10;有形固定資産減価償却率平均値テキスト">
          <a:extLst>
            <a:ext uri="{FF2B5EF4-FFF2-40B4-BE49-F238E27FC236}">
              <a16:creationId xmlns:a16="http://schemas.microsoft.com/office/drawing/2014/main" id="{AB720E39-9759-4F59-A1CD-F49C75E5895F}"/>
            </a:ext>
          </a:extLst>
        </xdr:cNvPr>
        <xdr:cNvSpPr txBox="1"/>
      </xdr:nvSpPr>
      <xdr:spPr>
        <a:xfrm>
          <a:off x="16357600" y="65123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18869</xdr:rowOff>
    </xdr:from>
    <xdr:to>
      <xdr:col>85</xdr:col>
      <xdr:colOff>177800</xdr:colOff>
      <xdr:row>38</xdr:row>
      <xdr:rowOff>120469</xdr:rowOff>
    </xdr:to>
    <xdr:sp macro="" textlink="">
      <xdr:nvSpPr>
        <xdr:cNvPr id="427" name="フローチャート: 判断 426">
          <a:extLst>
            <a:ext uri="{FF2B5EF4-FFF2-40B4-BE49-F238E27FC236}">
              <a16:creationId xmlns:a16="http://schemas.microsoft.com/office/drawing/2014/main" id="{41A13910-F2DA-48A4-B612-31F0EE729901}"/>
            </a:ext>
          </a:extLst>
        </xdr:cNvPr>
        <xdr:cNvSpPr/>
      </xdr:nvSpPr>
      <xdr:spPr>
        <a:xfrm>
          <a:off x="16268700" y="653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25400</xdr:rowOff>
    </xdr:from>
    <xdr:to>
      <xdr:col>81</xdr:col>
      <xdr:colOff>101600</xdr:colOff>
      <xdr:row>38</xdr:row>
      <xdr:rowOff>127000</xdr:rowOff>
    </xdr:to>
    <xdr:sp macro="" textlink="">
      <xdr:nvSpPr>
        <xdr:cNvPr id="428" name="フローチャート: 判断 427">
          <a:extLst>
            <a:ext uri="{FF2B5EF4-FFF2-40B4-BE49-F238E27FC236}">
              <a16:creationId xmlns:a16="http://schemas.microsoft.com/office/drawing/2014/main" id="{E245227B-674E-448C-87ED-725E0544CB58}"/>
            </a:ext>
          </a:extLst>
        </xdr:cNvPr>
        <xdr:cNvSpPr/>
      </xdr:nvSpPr>
      <xdr:spPr>
        <a:xfrm>
          <a:off x="15430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30299</xdr:rowOff>
    </xdr:from>
    <xdr:to>
      <xdr:col>76</xdr:col>
      <xdr:colOff>165100</xdr:colOff>
      <xdr:row>38</xdr:row>
      <xdr:rowOff>131899</xdr:rowOff>
    </xdr:to>
    <xdr:sp macro="" textlink="">
      <xdr:nvSpPr>
        <xdr:cNvPr id="429" name="フローチャート: 判断 428">
          <a:extLst>
            <a:ext uri="{FF2B5EF4-FFF2-40B4-BE49-F238E27FC236}">
              <a16:creationId xmlns:a16="http://schemas.microsoft.com/office/drawing/2014/main" id="{3AEE7DCB-2381-4A02-A4FD-C8DA4C29EC3B}"/>
            </a:ext>
          </a:extLst>
        </xdr:cNvPr>
        <xdr:cNvSpPr/>
      </xdr:nvSpPr>
      <xdr:spPr>
        <a:xfrm>
          <a:off x="14541500" y="654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157661</xdr:rowOff>
    </xdr:from>
    <xdr:to>
      <xdr:col>72</xdr:col>
      <xdr:colOff>38100</xdr:colOff>
      <xdr:row>38</xdr:row>
      <xdr:rowOff>87812</xdr:rowOff>
    </xdr:to>
    <xdr:sp macro="" textlink="">
      <xdr:nvSpPr>
        <xdr:cNvPr id="430" name="フローチャート: 判断 429">
          <a:extLst>
            <a:ext uri="{FF2B5EF4-FFF2-40B4-BE49-F238E27FC236}">
              <a16:creationId xmlns:a16="http://schemas.microsoft.com/office/drawing/2014/main" id="{C562DE42-A904-412F-ACE0-D47757233545}"/>
            </a:ext>
          </a:extLst>
        </xdr:cNvPr>
        <xdr:cNvSpPr/>
      </xdr:nvSpPr>
      <xdr:spPr>
        <a:xfrm>
          <a:off x="13652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123372</xdr:rowOff>
    </xdr:from>
    <xdr:to>
      <xdr:col>67</xdr:col>
      <xdr:colOff>101600</xdr:colOff>
      <xdr:row>38</xdr:row>
      <xdr:rowOff>53522</xdr:rowOff>
    </xdr:to>
    <xdr:sp macro="" textlink="">
      <xdr:nvSpPr>
        <xdr:cNvPr id="431" name="フローチャート: 判断 430">
          <a:extLst>
            <a:ext uri="{FF2B5EF4-FFF2-40B4-BE49-F238E27FC236}">
              <a16:creationId xmlns:a16="http://schemas.microsoft.com/office/drawing/2014/main" id="{FF868506-BA80-4242-A560-F04A5F1CC26A}"/>
            </a:ext>
          </a:extLst>
        </xdr:cNvPr>
        <xdr:cNvSpPr/>
      </xdr:nvSpPr>
      <xdr:spPr>
        <a:xfrm>
          <a:off x="12763500" y="646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6DEEBC47-45F4-4249-985A-87A53ABC6AA1}"/>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FCD222C6-CF6F-49EB-BDCF-FB70AE66DDC9}"/>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D945F140-28E6-4965-9FC0-1AF55DCE978D}"/>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DEBDB372-BD10-4D98-BF8F-E448711173DA}"/>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2DFB8854-5AA5-4E14-82F5-E6E05BAC1AFF}"/>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35197</xdr:rowOff>
    </xdr:from>
    <xdr:to>
      <xdr:col>85</xdr:col>
      <xdr:colOff>177800</xdr:colOff>
      <xdr:row>36</xdr:row>
      <xdr:rowOff>136797</xdr:rowOff>
    </xdr:to>
    <xdr:sp macro="" textlink="">
      <xdr:nvSpPr>
        <xdr:cNvPr id="437" name="楕円 436">
          <a:extLst>
            <a:ext uri="{FF2B5EF4-FFF2-40B4-BE49-F238E27FC236}">
              <a16:creationId xmlns:a16="http://schemas.microsoft.com/office/drawing/2014/main" id="{7D9E79FF-ECD7-4F82-90BB-61C9395000F2}"/>
            </a:ext>
          </a:extLst>
        </xdr:cNvPr>
        <xdr:cNvSpPr/>
      </xdr:nvSpPr>
      <xdr:spPr>
        <a:xfrm>
          <a:off x="16268700" y="6207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58074</xdr:rowOff>
    </xdr:from>
    <xdr:ext cx="405111" cy="259045"/>
    <xdr:sp macro="" textlink="">
      <xdr:nvSpPr>
        <xdr:cNvPr id="438" name="【一般廃棄物処理施設】&#10;有形固定資産減価償却率該当値テキスト">
          <a:extLst>
            <a:ext uri="{FF2B5EF4-FFF2-40B4-BE49-F238E27FC236}">
              <a16:creationId xmlns:a16="http://schemas.microsoft.com/office/drawing/2014/main" id="{8E399632-DD3D-4511-94E4-38EF119B72B6}"/>
            </a:ext>
          </a:extLst>
        </xdr:cNvPr>
        <xdr:cNvSpPr txBox="1"/>
      </xdr:nvSpPr>
      <xdr:spPr>
        <a:xfrm>
          <a:off x="16357600" y="60588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95613</xdr:rowOff>
    </xdr:from>
    <xdr:to>
      <xdr:col>81</xdr:col>
      <xdr:colOff>101600</xdr:colOff>
      <xdr:row>40</xdr:row>
      <xdr:rowOff>25763</xdr:rowOff>
    </xdr:to>
    <xdr:sp macro="" textlink="">
      <xdr:nvSpPr>
        <xdr:cNvPr id="439" name="楕円 438">
          <a:extLst>
            <a:ext uri="{FF2B5EF4-FFF2-40B4-BE49-F238E27FC236}">
              <a16:creationId xmlns:a16="http://schemas.microsoft.com/office/drawing/2014/main" id="{969DB0D4-1163-4391-903C-C7B11D11973C}"/>
            </a:ext>
          </a:extLst>
        </xdr:cNvPr>
        <xdr:cNvSpPr/>
      </xdr:nvSpPr>
      <xdr:spPr>
        <a:xfrm>
          <a:off x="15430500" y="678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85997</xdr:rowOff>
    </xdr:from>
    <xdr:to>
      <xdr:col>85</xdr:col>
      <xdr:colOff>127000</xdr:colOff>
      <xdr:row>39</xdr:row>
      <xdr:rowOff>146413</xdr:rowOff>
    </xdr:to>
    <xdr:cxnSp macro="">
      <xdr:nvCxnSpPr>
        <xdr:cNvPr id="440" name="直線コネクタ 439">
          <a:extLst>
            <a:ext uri="{FF2B5EF4-FFF2-40B4-BE49-F238E27FC236}">
              <a16:creationId xmlns:a16="http://schemas.microsoft.com/office/drawing/2014/main" id="{72756C4C-D69F-45A9-B5D0-7ADE2833E966}"/>
            </a:ext>
          </a:extLst>
        </xdr:cNvPr>
        <xdr:cNvCxnSpPr/>
      </xdr:nvCxnSpPr>
      <xdr:spPr>
        <a:xfrm flipV="1">
          <a:off x="15481300" y="6258197"/>
          <a:ext cx="838200" cy="57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67854</xdr:rowOff>
    </xdr:from>
    <xdr:to>
      <xdr:col>76</xdr:col>
      <xdr:colOff>165100</xdr:colOff>
      <xdr:row>39</xdr:row>
      <xdr:rowOff>169454</xdr:rowOff>
    </xdr:to>
    <xdr:sp macro="" textlink="">
      <xdr:nvSpPr>
        <xdr:cNvPr id="441" name="楕円 440">
          <a:extLst>
            <a:ext uri="{FF2B5EF4-FFF2-40B4-BE49-F238E27FC236}">
              <a16:creationId xmlns:a16="http://schemas.microsoft.com/office/drawing/2014/main" id="{15B8D37B-ECD7-4FF4-A9DF-38542B2C7297}"/>
            </a:ext>
          </a:extLst>
        </xdr:cNvPr>
        <xdr:cNvSpPr/>
      </xdr:nvSpPr>
      <xdr:spPr>
        <a:xfrm>
          <a:off x="14541500" y="6754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118654</xdr:rowOff>
    </xdr:from>
    <xdr:to>
      <xdr:col>81</xdr:col>
      <xdr:colOff>50800</xdr:colOff>
      <xdr:row>39</xdr:row>
      <xdr:rowOff>146413</xdr:rowOff>
    </xdr:to>
    <xdr:cxnSp macro="">
      <xdr:nvCxnSpPr>
        <xdr:cNvPr id="442" name="直線コネクタ 441">
          <a:extLst>
            <a:ext uri="{FF2B5EF4-FFF2-40B4-BE49-F238E27FC236}">
              <a16:creationId xmlns:a16="http://schemas.microsoft.com/office/drawing/2014/main" id="{F54D378A-EFB8-47B8-B2C0-DD18D0BA4782}"/>
            </a:ext>
          </a:extLst>
        </xdr:cNvPr>
        <xdr:cNvCxnSpPr/>
      </xdr:nvCxnSpPr>
      <xdr:spPr>
        <a:xfrm>
          <a:off x="14592300" y="6805204"/>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38463</xdr:rowOff>
    </xdr:from>
    <xdr:to>
      <xdr:col>72</xdr:col>
      <xdr:colOff>38100</xdr:colOff>
      <xdr:row>39</xdr:row>
      <xdr:rowOff>140063</xdr:rowOff>
    </xdr:to>
    <xdr:sp macro="" textlink="">
      <xdr:nvSpPr>
        <xdr:cNvPr id="443" name="楕円 442">
          <a:extLst>
            <a:ext uri="{FF2B5EF4-FFF2-40B4-BE49-F238E27FC236}">
              <a16:creationId xmlns:a16="http://schemas.microsoft.com/office/drawing/2014/main" id="{8512F097-6B08-41B3-8AA2-E1E7E0908A91}"/>
            </a:ext>
          </a:extLst>
        </xdr:cNvPr>
        <xdr:cNvSpPr/>
      </xdr:nvSpPr>
      <xdr:spPr>
        <a:xfrm>
          <a:off x="13652500" y="672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89263</xdr:rowOff>
    </xdr:from>
    <xdr:to>
      <xdr:col>76</xdr:col>
      <xdr:colOff>114300</xdr:colOff>
      <xdr:row>39</xdr:row>
      <xdr:rowOff>118654</xdr:rowOff>
    </xdr:to>
    <xdr:cxnSp macro="">
      <xdr:nvCxnSpPr>
        <xdr:cNvPr id="444" name="直線コネクタ 443">
          <a:extLst>
            <a:ext uri="{FF2B5EF4-FFF2-40B4-BE49-F238E27FC236}">
              <a16:creationId xmlns:a16="http://schemas.microsoft.com/office/drawing/2014/main" id="{26A60AED-5B43-4CD9-A50B-3B83968CF148}"/>
            </a:ext>
          </a:extLst>
        </xdr:cNvPr>
        <xdr:cNvCxnSpPr/>
      </xdr:nvCxnSpPr>
      <xdr:spPr>
        <a:xfrm>
          <a:off x="13703300" y="6775813"/>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151130</xdr:rowOff>
    </xdr:from>
    <xdr:to>
      <xdr:col>67</xdr:col>
      <xdr:colOff>101600</xdr:colOff>
      <xdr:row>39</xdr:row>
      <xdr:rowOff>81280</xdr:rowOff>
    </xdr:to>
    <xdr:sp macro="" textlink="">
      <xdr:nvSpPr>
        <xdr:cNvPr id="445" name="楕円 444">
          <a:extLst>
            <a:ext uri="{FF2B5EF4-FFF2-40B4-BE49-F238E27FC236}">
              <a16:creationId xmlns:a16="http://schemas.microsoft.com/office/drawing/2014/main" id="{0708D22E-3FB2-4A34-80AC-DC72FEBF209F}"/>
            </a:ext>
          </a:extLst>
        </xdr:cNvPr>
        <xdr:cNvSpPr/>
      </xdr:nvSpPr>
      <xdr:spPr>
        <a:xfrm>
          <a:off x="12763500" y="666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30480</xdr:rowOff>
    </xdr:from>
    <xdr:to>
      <xdr:col>71</xdr:col>
      <xdr:colOff>177800</xdr:colOff>
      <xdr:row>39</xdr:row>
      <xdr:rowOff>89263</xdr:rowOff>
    </xdr:to>
    <xdr:cxnSp macro="">
      <xdr:nvCxnSpPr>
        <xdr:cNvPr id="446" name="直線コネクタ 445">
          <a:extLst>
            <a:ext uri="{FF2B5EF4-FFF2-40B4-BE49-F238E27FC236}">
              <a16:creationId xmlns:a16="http://schemas.microsoft.com/office/drawing/2014/main" id="{E268BB05-6598-4A2B-9B78-83377FDD10DC}"/>
            </a:ext>
          </a:extLst>
        </xdr:cNvPr>
        <xdr:cNvCxnSpPr/>
      </xdr:nvCxnSpPr>
      <xdr:spPr>
        <a:xfrm>
          <a:off x="12814300" y="6717030"/>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143527</xdr:rowOff>
    </xdr:from>
    <xdr:ext cx="405111" cy="259045"/>
    <xdr:sp macro="" textlink="">
      <xdr:nvSpPr>
        <xdr:cNvPr id="447" name="n_1aveValue【一般廃棄物処理施設】&#10;有形固定資産減価償却率">
          <a:extLst>
            <a:ext uri="{FF2B5EF4-FFF2-40B4-BE49-F238E27FC236}">
              <a16:creationId xmlns:a16="http://schemas.microsoft.com/office/drawing/2014/main" id="{BBA44E76-070C-44DC-A7E0-C2F98E468E18}"/>
            </a:ext>
          </a:extLst>
        </xdr:cNvPr>
        <xdr:cNvSpPr txBox="1"/>
      </xdr:nvSpPr>
      <xdr:spPr>
        <a:xfrm>
          <a:off x="15266044" y="631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148426</xdr:rowOff>
    </xdr:from>
    <xdr:ext cx="405111" cy="259045"/>
    <xdr:sp macro="" textlink="">
      <xdr:nvSpPr>
        <xdr:cNvPr id="448" name="n_2aveValue【一般廃棄物処理施設】&#10;有形固定資産減価償却率">
          <a:extLst>
            <a:ext uri="{FF2B5EF4-FFF2-40B4-BE49-F238E27FC236}">
              <a16:creationId xmlns:a16="http://schemas.microsoft.com/office/drawing/2014/main" id="{DAB85296-F6A3-4A5C-B4BB-4DE29748F432}"/>
            </a:ext>
          </a:extLst>
        </xdr:cNvPr>
        <xdr:cNvSpPr txBox="1"/>
      </xdr:nvSpPr>
      <xdr:spPr>
        <a:xfrm>
          <a:off x="14389744" y="6320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104338</xdr:rowOff>
    </xdr:from>
    <xdr:ext cx="405111" cy="259045"/>
    <xdr:sp macro="" textlink="">
      <xdr:nvSpPr>
        <xdr:cNvPr id="449" name="n_3aveValue【一般廃棄物処理施設】&#10;有形固定資産減価償却率">
          <a:extLst>
            <a:ext uri="{FF2B5EF4-FFF2-40B4-BE49-F238E27FC236}">
              <a16:creationId xmlns:a16="http://schemas.microsoft.com/office/drawing/2014/main" id="{47677478-28F8-4EBB-B224-7141990AEE09}"/>
            </a:ext>
          </a:extLst>
        </xdr:cNvPr>
        <xdr:cNvSpPr txBox="1"/>
      </xdr:nvSpPr>
      <xdr:spPr>
        <a:xfrm>
          <a:off x="13500744" y="62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70049</xdr:rowOff>
    </xdr:from>
    <xdr:ext cx="405111" cy="259045"/>
    <xdr:sp macro="" textlink="">
      <xdr:nvSpPr>
        <xdr:cNvPr id="450" name="n_4aveValue【一般廃棄物処理施設】&#10;有形固定資産減価償却率">
          <a:extLst>
            <a:ext uri="{FF2B5EF4-FFF2-40B4-BE49-F238E27FC236}">
              <a16:creationId xmlns:a16="http://schemas.microsoft.com/office/drawing/2014/main" id="{3E0F8F80-7FD9-4070-AC2D-61089B35E175}"/>
            </a:ext>
          </a:extLst>
        </xdr:cNvPr>
        <xdr:cNvSpPr txBox="1"/>
      </xdr:nvSpPr>
      <xdr:spPr>
        <a:xfrm>
          <a:off x="12611744" y="6242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16890</xdr:rowOff>
    </xdr:from>
    <xdr:ext cx="405111" cy="259045"/>
    <xdr:sp macro="" textlink="">
      <xdr:nvSpPr>
        <xdr:cNvPr id="451" name="n_1mainValue【一般廃棄物処理施設】&#10;有形固定資産減価償却率">
          <a:extLst>
            <a:ext uri="{FF2B5EF4-FFF2-40B4-BE49-F238E27FC236}">
              <a16:creationId xmlns:a16="http://schemas.microsoft.com/office/drawing/2014/main" id="{15A2D5A4-13E3-4A8B-98EA-330990DD6661}"/>
            </a:ext>
          </a:extLst>
        </xdr:cNvPr>
        <xdr:cNvSpPr txBox="1"/>
      </xdr:nvSpPr>
      <xdr:spPr>
        <a:xfrm>
          <a:off x="15266044" y="6874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160581</xdr:rowOff>
    </xdr:from>
    <xdr:ext cx="405111" cy="259045"/>
    <xdr:sp macro="" textlink="">
      <xdr:nvSpPr>
        <xdr:cNvPr id="452" name="n_2mainValue【一般廃棄物処理施設】&#10;有形固定資産減価償却率">
          <a:extLst>
            <a:ext uri="{FF2B5EF4-FFF2-40B4-BE49-F238E27FC236}">
              <a16:creationId xmlns:a16="http://schemas.microsoft.com/office/drawing/2014/main" id="{104B7745-A513-41A5-83C3-1C229552FA0F}"/>
            </a:ext>
          </a:extLst>
        </xdr:cNvPr>
        <xdr:cNvSpPr txBox="1"/>
      </xdr:nvSpPr>
      <xdr:spPr>
        <a:xfrm>
          <a:off x="14389744" y="6847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131190</xdr:rowOff>
    </xdr:from>
    <xdr:ext cx="405111" cy="259045"/>
    <xdr:sp macro="" textlink="">
      <xdr:nvSpPr>
        <xdr:cNvPr id="453" name="n_3mainValue【一般廃棄物処理施設】&#10;有形固定資産減価償却率">
          <a:extLst>
            <a:ext uri="{FF2B5EF4-FFF2-40B4-BE49-F238E27FC236}">
              <a16:creationId xmlns:a16="http://schemas.microsoft.com/office/drawing/2014/main" id="{12455AEC-F476-4CDE-8FE2-7A1553093020}"/>
            </a:ext>
          </a:extLst>
        </xdr:cNvPr>
        <xdr:cNvSpPr txBox="1"/>
      </xdr:nvSpPr>
      <xdr:spPr>
        <a:xfrm>
          <a:off x="13500744" y="6817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72407</xdr:rowOff>
    </xdr:from>
    <xdr:ext cx="405111" cy="259045"/>
    <xdr:sp macro="" textlink="">
      <xdr:nvSpPr>
        <xdr:cNvPr id="454" name="n_4mainValue【一般廃棄物処理施設】&#10;有形固定資産減価償却率">
          <a:extLst>
            <a:ext uri="{FF2B5EF4-FFF2-40B4-BE49-F238E27FC236}">
              <a16:creationId xmlns:a16="http://schemas.microsoft.com/office/drawing/2014/main" id="{FD0F3716-31A0-478C-95F4-7F7FC30010B5}"/>
            </a:ext>
          </a:extLst>
        </xdr:cNvPr>
        <xdr:cNvSpPr txBox="1"/>
      </xdr:nvSpPr>
      <xdr:spPr>
        <a:xfrm>
          <a:off x="12611744" y="675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a:extLst>
            <a:ext uri="{FF2B5EF4-FFF2-40B4-BE49-F238E27FC236}">
              <a16:creationId xmlns:a16="http://schemas.microsoft.com/office/drawing/2014/main" id="{70943B8E-19D7-4B26-B7EE-200D9065BADB}"/>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a:extLst>
            <a:ext uri="{FF2B5EF4-FFF2-40B4-BE49-F238E27FC236}">
              <a16:creationId xmlns:a16="http://schemas.microsoft.com/office/drawing/2014/main" id="{79C9C01B-78E4-4B67-B409-903E89A91BBE}"/>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a:extLst>
            <a:ext uri="{FF2B5EF4-FFF2-40B4-BE49-F238E27FC236}">
              <a16:creationId xmlns:a16="http://schemas.microsoft.com/office/drawing/2014/main" id="{E97E78A8-B6E3-41C6-8F76-E6A2C327C4E3}"/>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a:extLst>
            <a:ext uri="{FF2B5EF4-FFF2-40B4-BE49-F238E27FC236}">
              <a16:creationId xmlns:a16="http://schemas.microsoft.com/office/drawing/2014/main" id="{23419C59-2048-4730-AE6A-0D78332B5174}"/>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a:extLst>
            <a:ext uri="{FF2B5EF4-FFF2-40B4-BE49-F238E27FC236}">
              <a16:creationId xmlns:a16="http://schemas.microsoft.com/office/drawing/2014/main" id="{FA258EA0-F11F-4299-98D0-E6FAA4B862B3}"/>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a:extLst>
            <a:ext uri="{FF2B5EF4-FFF2-40B4-BE49-F238E27FC236}">
              <a16:creationId xmlns:a16="http://schemas.microsoft.com/office/drawing/2014/main" id="{4A996FCC-457A-4BDD-A321-AEC94B3D580F}"/>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a:extLst>
            <a:ext uri="{FF2B5EF4-FFF2-40B4-BE49-F238E27FC236}">
              <a16:creationId xmlns:a16="http://schemas.microsoft.com/office/drawing/2014/main" id="{5D858789-F327-4855-9751-279F91BE8FA5}"/>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a:extLst>
            <a:ext uri="{FF2B5EF4-FFF2-40B4-BE49-F238E27FC236}">
              <a16:creationId xmlns:a16="http://schemas.microsoft.com/office/drawing/2014/main" id="{50D3E6C0-7909-4B5E-B6C0-66FDBD3AFD2B}"/>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a:extLst>
            <a:ext uri="{FF2B5EF4-FFF2-40B4-BE49-F238E27FC236}">
              <a16:creationId xmlns:a16="http://schemas.microsoft.com/office/drawing/2014/main" id="{D2464616-8F15-49D5-B83D-CF3D2D2713D9}"/>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a:extLst>
            <a:ext uri="{FF2B5EF4-FFF2-40B4-BE49-F238E27FC236}">
              <a16:creationId xmlns:a16="http://schemas.microsoft.com/office/drawing/2014/main" id="{4E24E725-8A1B-4A5B-A609-CE3DDE93BB3C}"/>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5" name="直線コネクタ 464">
          <a:extLst>
            <a:ext uri="{FF2B5EF4-FFF2-40B4-BE49-F238E27FC236}">
              <a16:creationId xmlns:a16="http://schemas.microsoft.com/office/drawing/2014/main" id="{576CCDB1-5624-41CD-AC86-300B38655AF7}"/>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66" name="テキスト ボックス 465">
          <a:extLst>
            <a:ext uri="{FF2B5EF4-FFF2-40B4-BE49-F238E27FC236}">
              <a16:creationId xmlns:a16="http://schemas.microsoft.com/office/drawing/2014/main" id="{6B419680-97A1-48B6-9F0D-8F3CABCB3557}"/>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7" name="直線コネクタ 466">
          <a:extLst>
            <a:ext uri="{FF2B5EF4-FFF2-40B4-BE49-F238E27FC236}">
              <a16:creationId xmlns:a16="http://schemas.microsoft.com/office/drawing/2014/main" id="{643CBC4C-EBA3-4473-8664-E8013E55AA42}"/>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468" name="テキスト ボックス 467">
          <a:extLst>
            <a:ext uri="{FF2B5EF4-FFF2-40B4-BE49-F238E27FC236}">
              <a16:creationId xmlns:a16="http://schemas.microsoft.com/office/drawing/2014/main" id="{910A6A29-109B-4FDE-BF1F-CB7B933D062C}"/>
            </a:ext>
          </a:extLst>
        </xdr:cNvPr>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9" name="直線コネクタ 468">
          <a:extLst>
            <a:ext uri="{FF2B5EF4-FFF2-40B4-BE49-F238E27FC236}">
              <a16:creationId xmlns:a16="http://schemas.microsoft.com/office/drawing/2014/main" id="{AC9EC217-ADF4-4F44-8A42-9D79A470E29C}"/>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470" name="テキスト ボックス 469">
          <a:extLst>
            <a:ext uri="{FF2B5EF4-FFF2-40B4-BE49-F238E27FC236}">
              <a16:creationId xmlns:a16="http://schemas.microsoft.com/office/drawing/2014/main" id="{9657103F-E39B-4D68-A40D-25349A47074E}"/>
            </a:ext>
          </a:extLst>
        </xdr:cNvPr>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71" name="直線コネクタ 470">
          <a:extLst>
            <a:ext uri="{FF2B5EF4-FFF2-40B4-BE49-F238E27FC236}">
              <a16:creationId xmlns:a16="http://schemas.microsoft.com/office/drawing/2014/main" id="{52630531-62C7-4D42-A471-479311B12D8B}"/>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472" name="テキスト ボックス 471">
          <a:extLst>
            <a:ext uri="{FF2B5EF4-FFF2-40B4-BE49-F238E27FC236}">
              <a16:creationId xmlns:a16="http://schemas.microsoft.com/office/drawing/2014/main" id="{E32DBF2B-F706-43E3-83EE-01F1A7E982AD}"/>
            </a:ext>
          </a:extLst>
        </xdr:cNvPr>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73" name="直線コネクタ 472">
          <a:extLst>
            <a:ext uri="{FF2B5EF4-FFF2-40B4-BE49-F238E27FC236}">
              <a16:creationId xmlns:a16="http://schemas.microsoft.com/office/drawing/2014/main" id="{A9C40B0C-62B9-4C55-979E-9752382027F9}"/>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474" name="テキスト ボックス 473">
          <a:extLst>
            <a:ext uri="{FF2B5EF4-FFF2-40B4-BE49-F238E27FC236}">
              <a16:creationId xmlns:a16="http://schemas.microsoft.com/office/drawing/2014/main" id="{96974AA9-E846-4F35-A664-45D70BAC5842}"/>
            </a:ext>
          </a:extLst>
        </xdr:cNvPr>
        <xdr:cNvSpPr txBox="1"/>
      </xdr:nvSpPr>
      <xdr:spPr>
        <a:xfrm>
          <a:off x="17602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5" name="直線コネクタ 474">
          <a:extLst>
            <a:ext uri="{FF2B5EF4-FFF2-40B4-BE49-F238E27FC236}">
              <a16:creationId xmlns:a16="http://schemas.microsoft.com/office/drawing/2014/main" id="{610FB3EF-854E-4822-A1FE-F3FA731865CD}"/>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31949</xdr:rowOff>
    </xdr:from>
    <xdr:ext cx="685572" cy="259045"/>
    <xdr:sp macro="" textlink="">
      <xdr:nvSpPr>
        <xdr:cNvPr id="476" name="テキスト ボックス 475">
          <a:extLst>
            <a:ext uri="{FF2B5EF4-FFF2-40B4-BE49-F238E27FC236}">
              <a16:creationId xmlns:a16="http://schemas.microsoft.com/office/drawing/2014/main" id="{38C44A1D-7569-4143-BB16-C8D91678A4DF}"/>
            </a:ext>
          </a:extLst>
        </xdr:cNvPr>
        <xdr:cNvSpPr txBox="1"/>
      </xdr:nvSpPr>
      <xdr:spPr>
        <a:xfrm>
          <a:off x="17602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7" name="直線コネクタ 476">
          <a:extLst>
            <a:ext uri="{FF2B5EF4-FFF2-40B4-BE49-F238E27FC236}">
              <a16:creationId xmlns:a16="http://schemas.microsoft.com/office/drawing/2014/main" id="{D53B5C8E-0F7D-4829-B2F1-FB0AE9E112F6}"/>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478" name="テキスト ボックス 477">
          <a:extLst>
            <a:ext uri="{FF2B5EF4-FFF2-40B4-BE49-F238E27FC236}">
              <a16:creationId xmlns:a16="http://schemas.microsoft.com/office/drawing/2014/main" id="{AEDD05E5-3AE4-405F-8B08-D1B3F5EC7652}"/>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9" name="【一般廃棄物処理施設】&#10;一人当たり有形固定資産（償却資産）額グラフ枠">
          <a:extLst>
            <a:ext uri="{FF2B5EF4-FFF2-40B4-BE49-F238E27FC236}">
              <a16:creationId xmlns:a16="http://schemas.microsoft.com/office/drawing/2014/main" id="{6748FABB-7B7A-485B-966D-D8D6AFC2A402}"/>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32102</xdr:rowOff>
    </xdr:from>
    <xdr:to>
      <xdr:col>116</xdr:col>
      <xdr:colOff>62864</xdr:colOff>
      <xdr:row>42</xdr:row>
      <xdr:rowOff>90250</xdr:rowOff>
    </xdr:to>
    <xdr:cxnSp macro="">
      <xdr:nvCxnSpPr>
        <xdr:cNvPr id="480" name="直線コネクタ 479">
          <a:extLst>
            <a:ext uri="{FF2B5EF4-FFF2-40B4-BE49-F238E27FC236}">
              <a16:creationId xmlns:a16="http://schemas.microsoft.com/office/drawing/2014/main" id="{0A27B486-DAC6-402D-8856-E5A64781096C}"/>
            </a:ext>
          </a:extLst>
        </xdr:cNvPr>
        <xdr:cNvCxnSpPr/>
      </xdr:nvCxnSpPr>
      <xdr:spPr>
        <a:xfrm flipV="1">
          <a:off x="22160864" y="5689952"/>
          <a:ext cx="0" cy="16011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94077</xdr:rowOff>
    </xdr:from>
    <xdr:ext cx="469744" cy="259045"/>
    <xdr:sp macro="" textlink="">
      <xdr:nvSpPr>
        <xdr:cNvPr id="481" name="【一般廃棄物処理施設】&#10;一人当たり有形固定資産（償却資産）額最小値テキスト">
          <a:extLst>
            <a:ext uri="{FF2B5EF4-FFF2-40B4-BE49-F238E27FC236}">
              <a16:creationId xmlns:a16="http://schemas.microsoft.com/office/drawing/2014/main" id="{BB988E66-117D-40D0-99E3-3CC4014FD720}"/>
            </a:ext>
          </a:extLst>
        </xdr:cNvPr>
        <xdr:cNvSpPr txBox="1"/>
      </xdr:nvSpPr>
      <xdr:spPr>
        <a:xfrm>
          <a:off x="22199600" y="729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90250</xdr:rowOff>
    </xdr:from>
    <xdr:to>
      <xdr:col>116</xdr:col>
      <xdr:colOff>152400</xdr:colOff>
      <xdr:row>42</xdr:row>
      <xdr:rowOff>90250</xdr:rowOff>
    </xdr:to>
    <xdr:cxnSp macro="">
      <xdr:nvCxnSpPr>
        <xdr:cNvPr id="482" name="直線コネクタ 481">
          <a:extLst>
            <a:ext uri="{FF2B5EF4-FFF2-40B4-BE49-F238E27FC236}">
              <a16:creationId xmlns:a16="http://schemas.microsoft.com/office/drawing/2014/main" id="{9E21F459-1D49-45FE-9B74-56BE549DF442}"/>
            </a:ext>
          </a:extLst>
        </xdr:cNvPr>
        <xdr:cNvCxnSpPr/>
      </xdr:nvCxnSpPr>
      <xdr:spPr>
        <a:xfrm>
          <a:off x="22072600" y="7291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150229</xdr:rowOff>
    </xdr:from>
    <xdr:ext cx="690189" cy="259045"/>
    <xdr:sp macro="" textlink="">
      <xdr:nvSpPr>
        <xdr:cNvPr id="483" name="【一般廃棄物処理施設】&#10;一人当たり有形固定資産（償却資産）額最大値テキスト">
          <a:extLst>
            <a:ext uri="{FF2B5EF4-FFF2-40B4-BE49-F238E27FC236}">
              <a16:creationId xmlns:a16="http://schemas.microsoft.com/office/drawing/2014/main" id="{75DB8A9B-9747-4A89-875A-046967B33BCF}"/>
            </a:ext>
          </a:extLst>
        </xdr:cNvPr>
        <xdr:cNvSpPr txBox="1"/>
      </xdr:nvSpPr>
      <xdr:spPr>
        <a:xfrm>
          <a:off x="22199600" y="54651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1,473,010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32102</xdr:rowOff>
    </xdr:from>
    <xdr:to>
      <xdr:col>116</xdr:col>
      <xdr:colOff>152400</xdr:colOff>
      <xdr:row>33</xdr:row>
      <xdr:rowOff>32102</xdr:rowOff>
    </xdr:to>
    <xdr:cxnSp macro="">
      <xdr:nvCxnSpPr>
        <xdr:cNvPr id="484" name="直線コネクタ 483">
          <a:extLst>
            <a:ext uri="{FF2B5EF4-FFF2-40B4-BE49-F238E27FC236}">
              <a16:creationId xmlns:a16="http://schemas.microsoft.com/office/drawing/2014/main" id="{E4983159-4FB9-44C2-8005-217784E700AD}"/>
            </a:ext>
          </a:extLst>
        </xdr:cNvPr>
        <xdr:cNvCxnSpPr/>
      </xdr:nvCxnSpPr>
      <xdr:spPr>
        <a:xfrm>
          <a:off x="22072600" y="5689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846</xdr:rowOff>
    </xdr:from>
    <xdr:ext cx="599010" cy="259045"/>
    <xdr:sp macro="" textlink="">
      <xdr:nvSpPr>
        <xdr:cNvPr id="485" name="【一般廃棄物処理施設】&#10;一人当たり有形固定資産（償却資産）額平均値テキスト">
          <a:extLst>
            <a:ext uri="{FF2B5EF4-FFF2-40B4-BE49-F238E27FC236}">
              <a16:creationId xmlns:a16="http://schemas.microsoft.com/office/drawing/2014/main" id="{3F2E8FA8-B696-49A7-97D1-315D1D7DDEB5}"/>
            </a:ext>
          </a:extLst>
        </xdr:cNvPr>
        <xdr:cNvSpPr txBox="1"/>
      </xdr:nvSpPr>
      <xdr:spPr>
        <a:xfrm>
          <a:off x="22199600" y="70302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22419</xdr:rowOff>
    </xdr:from>
    <xdr:to>
      <xdr:col>116</xdr:col>
      <xdr:colOff>114300</xdr:colOff>
      <xdr:row>41</xdr:row>
      <xdr:rowOff>124019</xdr:rowOff>
    </xdr:to>
    <xdr:sp macro="" textlink="">
      <xdr:nvSpPr>
        <xdr:cNvPr id="486" name="フローチャート: 判断 485">
          <a:extLst>
            <a:ext uri="{FF2B5EF4-FFF2-40B4-BE49-F238E27FC236}">
              <a16:creationId xmlns:a16="http://schemas.microsoft.com/office/drawing/2014/main" id="{D4A687CC-4A02-4179-AE51-E6721836C21A}"/>
            </a:ext>
          </a:extLst>
        </xdr:cNvPr>
        <xdr:cNvSpPr/>
      </xdr:nvSpPr>
      <xdr:spPr>
        <a:xfrm>
          <a:off x="22110700" y="7051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40774</xdr:rowOff>
    </xdr:from>
    <xdr:to>
      <xdr:col>112</xdr:col>
      <xdr:colOff>38100</xdr:colOff>
      <xdr:row>41</xdr:row>
      <xdr:rowOff>142374</xdr:rowOff>
    </xdr:to>
    <xdr:sp macro="" textlink="">
      <xdr:nvSpPr>
        <xdr:cNvPr id="487" name="フローチャート: 判断 486">
          <a:extLst>
            <a:ext uri="{FF2B5EF4-FFF2-40B4-BE49-F238E27FC236}">
              <a16:creationId xmlns:a16="http://schemas.microsoft.com/office/drawing/2014/main" id="{47D53EBB-9587-4914-945C-813D4AE03C27}"/>
            </a:ext>
          </a:extLst>
        </xdr:cNvPr>
        <xdr:cNvSpPr/>
      </xdr:nvSpPr>
      <xdr:spPr>
        <a:xfrm>
          <a:off x="21272500" y="7070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41422</xdr:rowOff>
    </xdr:from>
    <xdr:to>
      <xdr:col>107</xdr:col>
      <xdr:colOff>101600</xdr:colOff>
      <xdr:row>41</xdr:row>
      <xdr:rowOff>143022</xdr:rowOff>
    </xdr:to>
    <xdr:sp macro="" textlink="">
      <xdr:nvSpPr>
        <xdr:cNvPr id="488" name="フローチャート: 判断 487">
          <a:extLst>
            <a:ext uri="{FF2B5EF4-FFF2-40B4-BE49-F238E27FC236}">
              <a16:creationId xmlns:a16="http://schemas.microsoft.com/office/drawing/2014/main" id="{EE9B037F-4071-4946-8AB0-B159C5DA7547}"/>
            </a:ext>
          </a:extLst>
        </xdr:cNvPr>
        <xdr:cNvSpPr/>
      </xdr:nvSpPr>
      <xdr:spPr>
        <a:xfrm>
          <a:off x="20383500" y="7070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49291</xdr:rowOff>
    </xdr:from>
    <xdr:to>
      <xdr:col>102</xdr:col>
      <xdr:colOff>165100</xdr:colOff>
      <xdr:row>41</xdr:row>
      <xdr:rowOff>150891</xdr:rowOff>
    </xdr:to>
    <xdr:sp macro="" textlink="">
      <xdr:nvSpPr>
        <xdr:cNvPr id="489" name="フローチャート: 判断 488">
          <a:extLst>
            <a:ext uri="{FF2B5EF4-FFF2-40B4-BE49-F238E27FC236}">
              <a16:creationId xmlns:a16="http://schemas.microsoft.com/office/drawing/2014/main" id="{AF049DDF-9D9F-4633-A1F9-64D94C2CEE12}"/>
            </a:ext>
          </a:extLst>
        </xdr:cNvPr>
        <xdr:cNvSpPr/>
      </xdr:nvSpPr>
      <xdr:spPr>
        <a:xfrm>
          <a:off x="19494500" y="7078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61513</xdr:rowOff>
    </xdr:from>
    <xdr:to>
      <xdr:col>98</xdr:col>
      <xdr:colOff>38100</xdr:colOff>
      <xdr:row>41</xdr:row>
      <xdr:rowOff>163113</xdr:rowOff>
    </xdr:to>
    <xdr:sp macro="" textlink="">
      <xdr:nvSpPr>
        <xdr:cNvPr id="490" name="フローチャート: 判断 489">
          <a:extLst>
            <a:ext uri="{FF2B5EF4-FFF2-40B4-BE49-F238E27FC236}">
              <a16:creationId xmlns:a16="http://schemas.microsoft.com/office/drawing/2014/main" id="{AECE2B10-D4A6-47E4-8BBB-85563DC275D1}"/>
            </a:ext>
          </a:extLst>
        </xdr:cNvPr>
        <xdr:cNvSpPr/>
      </xdr:nvSpPr>
      <xdr:spPr>
        <a:xfrm>
          <a:off x="18605500" y="7090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08DD111A-6BB4-44EB-930F-F7D6998825AE}"/>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8EAD9AEE-6AB6-485E-9E96-12575A67622E}"/>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3" name="テキスト ボックス 492">
          <a:extLst>
            <a:ext uri="{FF2B5EF4-FFF2-40B4-BE49-F238E27FC236}">
              <a16:creationId xmlns:a16="http://schemas.microsoft.com/office/drawing/2014/main" id="{96116774-6435-4F9A-B84F-756BD3EDB24E}"/>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4" name="テキスト ボックス 493">
          <a:extLst>
            <a:ext uri="{FF2B5EF4-FFF2-40B4-BE49-F238E27FC236}">
              <a16:creationId xmlns:a16="http://schemas.microsoft.com/office/drawing/2014/main" id="{DB8C4036-F05C-498C-8D9A-899FBE1D58A2}"/>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5" name="テキスト ボックス 494">
          <a:extLst>
            <a:ext uri="{FF2B5EF4-FFF2-40B4-BE49-F238E27FC236}">
              <a16:creationId xmlns:a16="http://schemas.microsoft.com/office/drawing/2014/main" id="{D961DE29-7EC9-4F31-906C-A8934FBE3C5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159904</xdr:rowOff>
    </xdr:from>
    <xdr:to>
      <xdr:col>116</xdr:col>
      <xdr:colOff>114300</xdr:colOff>
      <xdr:row>36</xdr:row>
      <xdr:rowOff>90054</xdr:rowOff>
    </xdr:to>
    <xdr:sp macro="" textlink="">
      <xdr:nvSpPr>
        <xdr:cNvPr id="496" name="楕円 495">
          <a:extLst>
            <a:ext uri="{FF2B5EF4-FFF2-40B4-BE49-F238E27FC236}">
              <a16:creationId xmlns:a16="http://schemas.microsoft.com/office/drawing/2014/main" id="{9447B0CC-9C66-42A3-BDAC-8D8A3F988789}"/>
            </a:ext>
          </a:extLst>
        </xdr:cNvPr>
        <xdr:cNvSpPr/>
      </xdr:nvSpPr>
      <xdr:spPr>
        <a:xfrm>
          <a:off x="22110700" y="6160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11331</xdr:rowOff>
    </xdr:from>
    <xdr:ext cx="599010" cy="259045"/>
    <xdr:sp macro="" textlink="">
      <xdr:nvSpPr>
        <xdr:cNvPr id="497" name="【一般廃棄物処理施設】&#10;一人当たり有形固定資産（償却資産）額該当値テキスト">
          <a:extLst>
            <a:ext uri="{FF2B5EF4-FFF2-40B4-BE49-F238E27FC236}">
              <a16:creationId xmlns:a16="http://schemas.microsoft.com/office/drawing/2014/main" id="{FC294CA7-5BC8-4A35-A85D-B7408AB251B0}"/>
            </a:ext>
          </a:extLst>
        </xdr:cNvPr>
        <xdr:cNvSpPr txBox="1"/>
      </xdr:nvSpPr>
      <xdr:spPr>
        <a:xfrm>
          <a:off x="22199600" y="6012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993,940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25865</xdr:rowOff>
    </xdr:from>
    <xdr:to>
      <xdr:col>112</xdr:col>
      <xdr:colOff>38100</xdr:colOff>
      <xdr:row>39</xdr:row>
      <xdr:rowOff>127465</xdr:rowOff>
    </xdr:to>
    <xdr:sp macro="" textlink="">
      <xdr:nvSpPr>
        <xdr:cNvPr id="498" name="楕円 497">
          <a:extLst>
            <a:ext uri="{FF2B5EF4-FFF2-40B4-BE49-F238E27FC236}">
              <a16:creationId xmlns:a16="http://schemas.microsoft.com/office/drawing/2014/main" id="{D045E68B-BB2A-4068-944F-88115916E38F}"/>
            </a:ext>
          </a:extLst>
        </xdr:cNvPr>
        <xdr:cNvSpPr/>
      </xdr:nvSpPr>
      <xdr:spPr>
        <a:xfrm>
          <a:off x="21272500" y="6712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39254</xdr:rowOff>
    </xdr:from>
    <xdr:to>
      <xdr:col>116</xdr:col>
      <xdr:colOff>63500</xdr:colOff>
      <xdr:row>39</xdr:row>
      <xdr:rowOff>76665</xdr:rowOff>
    </xdr:to>
    <xdr:cxnSp macro="">
      <xdr:nvCxnSpPr>
        <xdr:cNvPr id="499" name="直線コネクタ 498">
          <a:extLst>
            <a:ext uri="{FF2B5EF4-FFF2-40B4-BE49-F238E27FC236}">
              <a16:creationId xmlns:a16="http://schemas.microsoft.com/office/drawing/2014/main" id="{2094CB7B-B364-4E9A-9839-C86871251814}"/>
            </a:ext>
          </a:extLst>
        </xdr:cNvPr>
        <xdr:cNvCxnSpPr/>
      </xdr:nvCxnSpPr>
      <xdr:spPr>
        <a:xfrm flipV="1">
          <a:off x="21323300" y="6211454"/>
          <a:ext cx="838200" cy="551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48216</xdr:rowOff>
    </xdr:from>
    <xdr:to>
      <xdr:col>107</xdr:col>
      <xdr:colOff>101600</xdr:colOff>
      <xdr:row>39</xdr:row>
      <xdr:rowOff>149816</xdr:rowOff>
    </xdr:to>
    <xdr:sp macro="" textlink="">
      <xdr:nvSpPr>
        <xdr:cNvPr id="500" name="楕円 499">
          <a:extLst>
            <a:ext uri="{FF2B5EF4-FFF2-40B4-BE49-F238E27FC236}">
              <a16:creationId xmlns:a16="http://schemas.microsoft.com/office/drawing/2014/main" id="{356CEC86-236E-432A-A90A-A58E2D50083C}"/>
            </a:ext>
          </a:extLst>
        </xdr:cNvPr>
        <xdr:cNvSpPr/>
      </xdr:nvSpPr>
      <xdr:spPr>
        <a:xfrm>
          <a:off x="20383500" y="6734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76665</xdr:rowOff>
    </xdr:from>
    <xdr:to>
      <xdr:col>111</xdr:col>
      <xdr:colOff>177800</xdr:colOff>
      <xdr:row>39</xdr:row>
      <xdr:rowOff>99016</xdr:rowOff>
    </xdr:to>
    <xdr:cxnSp macro="">
      <xdr:nvCxnSpPr>
        <xdr:cNvPr id="501" name="直線コネクタ 500">
          <a:extLst>
            <a:ext uri="{FF2B5EF4-FFF2-40B4-BE49-F238E27FC236}">
              <a16:creationId xmlns:a16="http://schemas.microsoft.com/office/drawing/2014/main" id="{7EBE46A1-8961-4AE9-A188-66BB1D05E7BF}"/>
            </a:ext>
          </a:extLst>
        </xdr:cNvPr>
        <xdr:cNvCxnSpPr/>
      </xdr:nvCxnSpPr>
      <xdr:spPr>
        <a:xfrm flipV="1">
          <a:off x="20434300" y="6763215"/>
          <a:ext cx="889000" cy="22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68760</xdr:rowOff>
    </xdr:from>
    <xdr:to>
      <xdr:col>102</xdr:col>
      <xdr:colOff>165100</xdr:colOff>
      <xdr:row>39</xdr:row>
      <xdr:rowOff>170360</xdr:rowOff>
    </xdr:to>
    <xdr:sp macro="" textlink="">
      <xdr:nvSpPr>
        <xdr:cNvPr id="502" name="楕円 501">
          <a:extLst>
            <a:ext uri="{FF2B5EF4-FFF2-40B4-BE49-F238E27FC236}">
              <a16:creationId xmlns:a16="http://schemas.microsoft.com/office/drawing/2014/main" id="{85C22D1C-D96D-4E48-8EF6-6D8143699EFF}"/>
            </a:ext>
          </a:extLst>
        </xdr:cNvPr>
        <xdr:cNvSpPr/>
      </xdr:nvSpPr>
      <xdr:spPr>
        <a:xfrm>
          <a:off x="19494500" y="675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99016</xdr:rowOff>
    </xdr:from>
    <xdr:to>
      <xdr:col>107</xdr:col>
      <xdr:colOff>50800</xdr:colOff>
      <xdr:row>39</xdr:row>
      <xdr:rowOff>119560</xdr:rowOff>
    </xdr:to>
    <xdr:cxnSp macro="">
      <xdr:nvCxnSpPr>
        <xdr:cNvPr id="503" name="直線コネクタ 502">
          <a:extLst>
            <a:ext uri="{FF2B5EF4-FFF2-40B4-BE49-F238E27FC236}">
              <a16:creationId xmlns:a16="http://schemas.microsoft.com/office/drawing/2014/main" id="{BF545268-16E2-4CFD-BA61-5ABE45B63A6E}"/>
            </a:ext>
          </a:extLst>
        </xdr:cNvPr>
        <xdr:cNvCxnSpPr/>
      </xdr:nvCxnSpPr>
      <xdr:spPr>
        <a:xfrm flipV="1">
          <a:off x="19545300" y="6785566"/>
          <a:ext cx="889000" cy="20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82881</xdr:rowOff>
    </xdr:from>
    <xdr:to>
      <xdr:col>98</xdr:col>
      <xdr:colOff>38100</xdr:colOff>
      <xdr:row>40</xdr:row>
      <xdr:rowOff>13031</xdr:rowOff>
    </xdr:to>
    <xdr:sp macro="" textlink="">
      <xdr:nvSpPr>
        <xdr:cNvPr id="504" name="楕円 503">
          <a:extLst>
            <a:ext uri="{FF2B5EF4-FFF2-40B4-BE49-F238E27FC236}">
              <a16:creationId xmlns:a16="http://schemas.microsoft.com/office/drawing/2014/main" id="{1514E77A-C49B-4835-B26C-2085B58C8CE3}"/>
            </a:ext>
          </a:extLst>
        </xdr:cNvPr>
        <xdr:cNvSpPr/>
      </xdr:nvSpPr>
      <xdr:spPr>
        <a:xfrm>
          <a:off x="18605500" y="6769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119560</xdr:rowOff>
    </xdr:from>
    <xdr:to>
      <xdr:col>102</xdr:col>
      <xdr:colOff>114300</xdr:colOff>
      <xdr:row>39</xdr:row>
      <xdr:rowOff>133681</xdr:rowOff>
    </xdr:to>
    <xdr:cxnSp macro="">
      <xdr:nvCxnSpPr>
        <xdr:cNvPr id="505" name="直線コネクタ 504">
          <a:extLst>
            <a:ext uri="{FF2B5EF4-FFF2-40B4-BE49-F238E27FC236}">
              <a16:creationId xmlns:a16="http://schemas.microsoft.com/office/drawing/2014/main" id="{860004FD-FA40-413D-86CF-0EB13821D66E}"/>
            </a:ext>
          </a:extLst>
        </xdr:cNvPr>
        <xdr:cNvCxnSpPr/>
      </xdr:nvCxnSpPr>
      <xdr:spPr>
        <a:xfrm flipV="1">
          <a:off x="18656300" y="6806110"/>
          <a:ext cx="889000" cy="14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41</xdr:row>
      <xdr:rowOff>133501</xdr:rowOff>
    </xdr:from>
    <xdr:ext cx="599010" cy="259045"/>
    <xdr:sp macro="" textlink="">
      <xdr:nvSpPr>
        <xdr:cNvPr id="506" name="n_1aveValue【一般廃棄物処理施設】&#10;一人当たり有形固定資産（償却資産）額">
          <a:extLst>
            <a:ext uri="{FF2B5EF4-FFF2-40B4-BE49-F238E27FC236}">
              <a16:creationId xmlns:a16="http://schemas.microsoft.com/office/drawing/2014/main" id="{DC55F163-FC30-4164-821E-2A7B46D0D35C}"/>
            </a:ext>
          </a:extLst>
        </xdr:cNvPr>
        <xdr:cNvSpPr txBox="1"/>
      </xdr:nvSpPr>
      <xdr:spPr>
        <a:xfrm>
          <a:off x="21011095" y="7162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41</xdr:row>
      <xdr:rowOff>134149</xdr:rowOff>
    </xdr:from>
    <xdr:ext cx="599010" cy="259045"/>
    <xdr:sp macro="" textlink="">
      <xdr:nvSpPr>
        <xdr:cNvPr id="507" name="n_2aveValue【一般廃棄物処理施設】&#10;一人当たり有形固定資産（償却資産）額">
          <a:extLst>
            <a:ext uri="{FF2B5EF4-FFF2-40B4-BE49-F238E27FC236}">
              <a16:creationId xmlns:a16="http://schemas.microsoft.com/office/drawing/2014/main" id="{D816331F-9146-4D3E-A931-2099D5A093A6}"/>
            </a:ext>
          </a:extLst>
        </xdr:cNvPr>
        <xdr:cNvSpPr txBox="1"/>
      </xdr:nvSpPr>
      <xdr:spPr>
        <a:xfrm>
          <a:off x="20134795" y="7163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41</xdr:row>
      <xdr:rowOff>142018</xdr:rowOff>
    </xdr:from>
    <xdr:ext cx="599010" cy="259045"/>
    <xdr:sp macro="" textlink="">
      <xdr:nvSpPr>
        <xdr:cNvPr id="508" name="n_3aveValue【一般廃棄物処理施設】&#10;一人当たり有形固定資産（償却資産）額">
          <a:extLst>
            <a:ext uri="{FF2B5EF4-FFF2-40B4-BE49-F238E27FC236}">
              <a16:creationId xmlns:a16="http://schemas.microsoft.com/office/drawing/2014/main" id="{F398E167-A5D1-4CC5-80A2-871CBC94AF01}"/>
            </a:ext>
          </a:extLst>
        </xdr:cNvPr>
        <xdr:cNvSpPr txBox="1"/>
      </xdr:nvSpPr>
      <xdr:spPr>
        <a:xfrm>
          <a:off x="19245795" y="7171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41</xdr:row>
      <xdr:rowOff>154240</xdr:rowOff>
    </xdr:from>
    <xdr:ext cx="599010" cy="259045"/>
    <xdr:sp macro="" textlink="">
      <xdr:nvSpPr>
        <xdr:cNvPr id="509" name="n_4aveValue【一般廃棄物処理施設】&#10;一人当たり有形固定資産（償却資産）額">
          <a:extLst>
            <a:ext uri="{FF2B5EF4-FFF2-40B4-BE49-F238E27FC236}">
              <a16:creationId xmlns:a16="http://schemas.microsoft.com/office/drawing/2014/main" id="{BFB47381-5BA7-442F-9B51-D34536B953E2}"/>
            </a:ext>
          </a:extLst>
        </xdr:cNvPr>
        <xdr:cNvSpPr txBox="1"/>
      </xdr:nvSpPr>
      <xdr:spPr>
        <a:xfrm>
          <a:off x="18356795" y="7183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37</xdr:row>
      <xdr:rowOff>143992</xdr:rowOff>
    </xdr:from>
    <xdr:ext cx="599010" cy="259045"/>
    <xdr:sp macro="" textlink="">
      <xdr:nvSpPr>
        <xdr:cNvPr id="510" name="n_1mainValue【一般廃棄物処理施設】&#10;一人当たり有形固定資産（償却資産）額">
          <a:extLst>
            <a:ext uri="{FF2B5EF4-FFF2-40B4-BE49-F238E27FC236}">
              <a16:creationId xmlns:a16="http://schemas.microsoft.com/office/drawing/2014/main" id="{756527BF-2BCC-49CE-9E09-6BD202E63D7C}"/>
            </a:ext>
          </a:extLst>
        </xdr:cNvPr>
        <xdr:cNvSpPr txBox="1"/>
      </xdr:nvSpPr>
      <xdr:spPr>
        <a:xfrm>
          <a:off x="21011095" y="6487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166343</xdr:rowOff>
    </xdr:from>
    <xdr:ext cx="599010" cy="259045"/>
    <xdr:sp macro="" textlink="">
      <xdr:nvSpPr>
        <xdr:cNvPr id="511" name="n_2mainValue【一般廃棄物処理施設】&#10;一人当たり有形固定資産（償却資産）額">
          <a:extLst>
            <a:ext uri="{FF2B5EF4-FFF2-40B4-BE49-F238E27FC236}">
              <a16:creationId xmlns:a16="http://schemas.microsoft.com/office/drawing/2014/main" id="{CDCD7B8B-7553-4B2C-ACC5-A21AD9B470CB}"/>
            </a:ext>
          </a:extLst>
        </xdr:cNvPr>
        <xdr:cNvSpPr txBox="1"/>
      </xdr:nvSpPr>
      <xdr:spPr>
        <a:xfrm>
          <a:off x="20134795" y="6509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15437</xdr:rowOff>
    </xdr:from>
    <xdr:ext cx="599010" cy="259045"/>
    <xdr:sp macro="" textlink="">
      <xdr:nvSpPr>
        <xdr:cNvPr id="512" name="n_3mainValue【一般廃棄物処理施設】&#10;一人当たり有形固定資産（償却資産）額">
          <a:extLst>
            <a:ext uri="{FF2B5EF4-FFF2-40B4-BE49-F238E27FC236}">
              <a16:creationId xmlns:a16="http://schemas.microsoft.com/office/drawing/2014/main" id="{3D3F58CF-A148-4C79-953E-0DFDE86C2225}"/>
            </a:ext>
          </a:extLst>
        </xdr:cNvPr>
        <xdr:cNvSpPr txBox="1"/>
      </xdr:nvSpPr>
      <xdr:spPr>
        <a:xfrm>
          <a:off x="19245795" y="6530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29558</xdr:rowOff>
    </xdr:from>
    <xdr:ext cx="599010" cy="259045"/>
    <xdr:sp macro="" textlink="">
      <xdr:nvSpPr>
        <xdr:cNvPr id="513" name="n_4mainValue【一般廃棄物処理施設】&#10;一人当たり有形固定資産（償却資産）額">
          <a:extLst>
            <a:ext uri="{FF2B5EF4-FFF2-40B4-BE49-F238E27FC236}">
              <a16:creationId xmlns:a16="http://schemas.microsoft.com/office/drawing/2014/main" id="{C7218DC6-641D-437C-8BC1-D732307966C3}"/>
            </a:ext>
          </a:extLst>
        </xdr:cNvPr>
        <xdr:cNvSpPr txBox="1"/>
      </xdr:nvSpPr>
      <xdr:spPr>
        <a:xfrm>
          <a:off x="18356795" y="6544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4" name="正方形/長方形 513">
          <a:extLst>
            <a:ext uri="{FF2B5EF4-FFF2-40B4-BE49-F238E27FC236}">
              <a16:creationId xmlns:a16="http://schemas.microsoft.com/office/drawing/2014/main" id="{4B29B518-7FCF-440D-B2D2-394AF8CA1788}"/>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5" name="正方形/長方形 514">
          <a:extLst>
            <a:ext uri="{FF2B5EF4-FFF2-40B4-BE49-F238E27FC236}">
              <a16:creationId xmlns:a16="http://schemas.microsoft.com/office/drawing/2014/main" id="{54CF34AC-F4BA-417B-A70D-5C2FAC1693E6}"/>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6" name="正方形/長方形 515">
          <a:extLst>
            <a:ext uri="{FF2B5EF4-FFF2-40B4-BE49-F238E27FC236}">
              <a16:creationId xmlns:a16="http://schemas.microsoft.com/office/drawing/2014/main" id="{0690D086-E758-4093-99DD-E2C3A0A21799}"/>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7" name="正方形/長方形 516">
          <a:extLst>
            <a:ext uri="{FF2B5EF4-FFF2-40B4-BE49-F238E27FC236}">
              <a16:creationId xmlns:a16="http://schemas.microsoft.com/office/drawing/2014/main" id="{BA72885D-0CF8-426C-90B4-B1B28F0A33FB}"/>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8" name="正方形/長方形 517">
          <a:extLst>
            <a:ext uri="{FF2B5EF4-FFF2-40B4-BE49-F238E27FC236}">
              <a16:creationId xmlns:a16="http://schemas.microsoft.com/office/drawing/2014/main" id="{DB2806E0-7DF0-4040-8E7B-B09FE027597E}"/>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9" name="正方形/長方形 518">
          <a:extLst>
            <a:ext uri="{FF2B5EF4-FFF2-40B4-BE49-F238E27FC236}">
              <a16:creationId xmlns:a16="http://schemas.microsoft.com/office/drawing/2014/main" id="{0E241146-C28D-4DFE-97A1-41E11C12BB63}"/>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20" name="正方形/長方形 519">
          <a:extLst>
            <a:ext uri="{FF2B5EF4-FFF2-40B4-BE49-F238E27FC236}">
              <a16:creationId xmlns:a16="http://schemas.microsoft.com/office/drawing/2014/main" id="{48CD1BEC-E8E6-48AB-9DF0-4FE154646237}"/>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1" name="正方形/長方形 520">
          <a:extLst>
            <a:ext uri="{FF2B5EF4-FFF2-40B4-BE49-F238E27FC236}">
              <a16:creationId xmlns:a16="http://schemas.microsoft.com/office/drawing/2014/main" id="{596F33A8-7FE9-4DF1-BD1C-64A60CC5B11B}"/>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2" name="テキスト ボックス 521">
          <a:extLst>
            <a:ext uri="{FF2B5EF4-FFF2-40B4-BE49-F238E27FC236}">
              <a16:creationId xmlns:a16="http://schemas.microsoft.com/office/drawing/2014/main" id="{7DCB8D22-C45E-4E97-BFE9-6109AAD4E4A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3" name="直線コネクタ 522">
          <a:extLst>
            <a:ext uri="{FF2B5EF4-FFF2-40B4-BE49-F238E27FC236}">
              <a16:creationId xmlns:a16="http://schemas.microsoft.com/office/drawing/2014/main" id="{0BDCB53C-AB54-4DFE-BE1D-B16BF3EB7C5B}"/>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4" name="テキスト ボックス 523">
          <a:extLst>
            <a:ext uri="{FF2B5EF4-FFF2-40B4-BE49-F238E27FC236}">
              <a16:creationId xmlns:a16="http://schemas.microsoft.com/office/drawing/2014/main" id="{8E3D2143-9803-4154-85E8-DFB11EC17A58}"/>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5" name="直線コネクタ 524">
          <a:extLst>
            <a:ext uri="{FF2B5EF4-FFF2-40B4-BE49-F238E27FC236}">
              <a16:creationId xmlns:a16="http://schemas.microsoft.com/office/drawing/2014/main" id="{37F62CC0-EAD7-4D3B-9F0F-7DEF5714B92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6" name="テキスト ボックス 525">
          <a:extLst>
            <a:ext uri="{FF2B5EF4-FFF2-40B4-BE49-F238E27FC236}">
              <a16:creationId xmlns:a16="http://schemas.microsoft.com/office/drawing/2014/main" id="{1DA87B51-A18D-45B9-8E6F-9EBA9F67883C}"/>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7" name="直線コネクタ 526">
          <a:extLst>
            <a:ext uri="{FF2B5EF4-FFF2-40B4-BE49-F238E27FC236}">
              <a16:creationId xmlns:a16="http://schemas.microsoft.com/office/drawing/2014/main" id="{E4546637-9A8D-41AD-8D42-DC901D8A179E}"/>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8" name="テキスト ボックス 527">
          <a:extLst>
            <a:ext uri="{FF2B5EF4-FFF2-40B4-BE49-F238E27FC236}">
              <a16:creationId xmlns:a16="http://schemas.microsoft.com/office/drawing/2014/main" id="{204952F4-ECA5-4764-AE82-93A96A70A5B1}"/>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9" name="直線コネクタ 528">
          <a:extLst>
            <a:ext uri="{FF2B5EF4-FFF2-40B4-BE49-F238E27FC236}">
              <a16:creationId xmlns:a16="http://schemas.microsoft.com/office/drawing/2014/main" id="{96845323-A0A4-40F2-8FCC-2EC13C40744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30" name="テキスト ボックス 529">
          <a:extLst>
            <a:ext uri="{FF2B5EF4-FFF2-40B4-BE49-F238E27FC236}">
              <a16:creationId xmlns:a16="http://schemas.microsoft.com/office/drawing/2014/main" id="{5A4A399E-0CE4-4F8D-BCC0-85474180316A}"/>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31" name="直線コネクタ 530">
          <a:extLst>
            <a:ext uri="{FF2B5EF4-FFF2-40B4-BE49-F238E27FC236}">
              <a16:creationId xmlns:a16="http://schemas.microsoft.com/office/drawing/2014/main" id="{6F033AA2-29F9-4574-8ACA-FFBFEA9E0B2A}"/>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32" name="テキスト ボックス 531">
          <a:extLst>
            <a:ext uri="{FF2B5EF4-FFF2-40B4-BE49-F238E27FC236}">
              <a16:creationId xmlns:a16="http://schemas.microsoft.com/office/drawing/2014/main" id="{77497659-C64B-4EC1-BC72-4722299E8025}"/>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33" name="直線コネクタ 532">
          <a:extLst>
            <a:ext uri="{FF2B5EF4-FFF2-40B4-BE49-F238E27FC236}">
              <a16:creationId xmlns:a16="http://schemas.microsoft.com/office/drawing/2014/main" id="{8E6ED4ED-990D-457F-B630-F9152F563797}"/>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4" name="テキスト ボックス 533">
          <a:extLst>
            <a:ext uri="{FF2B5EF4-FFF2-40B4-BE49-F238E27FC236}">
              <a16:creationId xmlns:a16="http://schemas.microsoft.com/office/drawing/2014/main" id="{D32282A3-5510-4281-88C9-D30FB9EF7076}"/>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5" name="直線コネクタ 534">
          <a:extLst>
            <a:ext uri="{FF2B5EF4-FFF2-40B4-BE49-F238E27FC236}">
              <a16:creationId xmlns:a16="http://schemas.microsoft.com/office/drawing/2014/main" id="{581A0992-2195-4B47-B09C-BBF6E8D4CE73}"/>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6" name="テキスト ボックス 535">
          <a:extLst>
            <a:ext uri="{FF2B5EF4-FFF2-40B4-BE49-F238E27FC236}">
              <a16:creationId xmlns:a16="http://schemas.microsoft.com/office/drawing/2014/main" id="{8EFF1AD5-A34B-4F02-9B84-0220038597E1}"/>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7" name="直線コネクタ 536">
          <a:extLst>
            <a:ext uri="{FF2B5EF4-FFF2-40B4-BE49-F238E27FC236}">
              <a16:creationId xmlns:a16="http://schemas.microsoft.com/office/drawing/2014/main" id="{1121F9B3-ADBF-4DD1-B782-7F259D18824E}"/>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8" name="【保健センター・保健所】&#10;有形固定資産減価償却率グラフ枠">
          <a:extLst>
            <a:ext uri="{FF2B5EF4-FFF2-40B4-BE49-F238E27FC236}">
              <a16:creationId xmlns:a16="http://schemas.microsoft.com/office/drawing/2014/main" id="{7B335242-CE4A-475B-9F33-8BC6280E368A}"/>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32657</xdr:rowOff>
    </xdr:from>
    <xdr:to>
      <xdr:col>85</xdr:col>
      <xdr:colOff>126364</xdr:colOff>
      <xdr:row>64</xdr:row>
      <xdr:rowOff>130628</xdr:rowOff>
    </xdr:to>
    <xdr:cxnSp macro="">
      <xdr:nvCxnSpPr>
        <xdr:cNvPr id="539" name="直線コネクタ 538">
          <a:extLst>
            <a:ext uri="{FF2B5EF4-FFF2-40B4-BE49-F238E27FC236}">
              <a16:creationId xmlns:a16="http://schemas.microsoft.com/office/drawing/2014/main" id="{198B3F77-6675-4395-884A-FB5E23C6BD7A}"/>
            </a:ext>
          </a:extLst>
        </xdr:cNvPr>
        <xdr:cNvCxnSpPr/>
      </xdr:nvCxnSpPr>
      <xdr:spPr>
        <a:xfrm flipV="1">
          <a:off x="16318864" y="9633857"/>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40" name="【保健センター・保健所】&#10;有形固定資産減価償却率最小値テキスト">
          <a:extLst>
            <a:ext uri="{FF2B5EF4-FFF2-40B4-BE49-F238E27FC236}">
              <a16:creationId xmlns:a16="http://schemas.microsoft.com/office/drawing/2014/main" id="{52D42B16-431C-4569-AE29-7299C6EA5479}"/>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41" name="直線コネクタ 540">
          <a:extLst>
            <a:ext uri="{FF2B5EF4-FFF2-40B4-BE49-F238E27FC236}">
              <a16:creationId xmlns:a16="http://schemas.microsoft.com/office/drawing/2014/main" id="{575FEE47-C2E7-4E64-B6E9-30945823B027}"/>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150784</xdr:rowOff>
    </xdr:from>
    <xdr:ext cx="405111" cy="259045"/>
    <xdr:sp macro="" textlink="">
      <xdr:nvSpPr>
        <xdr:cNvPr id="542" name="【保健センター・保健所】&#10;有形固定資産減価償却率最大値テキスト">
          <a:extLst>
            <a:ext uri="{FF2B5EF4-FFF2-40B4-BE49-F238E27FC236}">
              <a16:creationId xmlns:a16="http://schemas.microsoft.com/office/drawing/2014/main" id="{4FD93273-BAFE-420A-9CEF-1316AB7A723A}"/>
            </a:ext>
          </a:extLst>
        </xdr:cNvPr>
        <xdr:cNvSpPr txBox="1"/>
      </xdr:nvSpPr>
      <xdr:spPr>
        <a:xfrm>
          <a:off x="16357600" y="940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32657</xdr:rowOff>
    </xdr:from>
    <xdr:to>
      <xdr:col>86</xdr:col>
      <xdr:colOff>25400</xdr:colOff>
      <xdr:row>56</xdr:row>
      <xdr:rowOff>32657</xdr:rowOff>
    </xdr:to>
    <xdr:cxnSp macro="">
      <xdr:nvCxnSpPr>
        <xdr:cNvPr id="543" name="直線コネクタ 542">
          <a:extLst>
            <a:ext uri="{FF2B5EF4-FFF2-40B4-BE49-F238E27FC236}">
              <a16:creationId xmlns:a16="http://schemas.microsoft.com/office/drawing/2014/main" id="{FF757E5B-8D07-4FBB-825A-18B78A986D5F}"/>
            </a:ext>
          </a:extLst>
        </xdr:cNvPr>
        <xdr:cNvCxnSpPr/>
      </xdr:nvCxnSpPr>
      <xdr:spPr>
        <a:xfrm>
          <a:off x="16230600" y="963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6367</xdr:rowOff>
    </xdr:from>
    <xdr:ext cx="405111" cy="259045"/>
    <xdr:sp macro="" textlink="">
      <xdr:nvSpPr>
        <xdr:cNvPr id="544" name="【保健センター・保健所】&#10;有形固定資産減価償却率平均値テキスト">
          <a:extLst>
            <a:ext uri="{FF2B5EF4-FFF2-40B4-BE49-F238E27FC236}">
              <a16:creationId xmlns:a16="http://schemas.microsoft.com/office/drawing/2014/main" id="{C7CF8005-B1DD-4EAF-9DE0-7BE22960F1ED}"/>
            </a:ext>
          </a:extLst>
        </xdr:cNvPr>
        <xdr:cNvSpPr txBox="1"/>
      </xdr:nvSpPr>
      <xdr:spPr>
        <a:xfrm>
          <a:off x="16357600" y="10121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154940</xdr:rowOff>
    </xdr:from>
    <xdr:to>
      <xdr:col>85</xdr:col>
      <xdr:colOff>177800</xdr:colOff>
      <xdr:row>60</xdr:row>
      <xdr:rowOff>85090</xdr:rowOff>
    </xdr:to>
    <xdr:sp macro="" textlink="">
      <xdr:nvSpPr>
        <xdr:cNvPr id="545" name="フローチャート: 判断 544">
          <a:extLst>
            <a:ext uri="{FF2B5EF4-FFF2-40B4-BE49-F238E27FC236}">
              <a16:creationId xmlns:a16="http://schemas.microsoft.com/office/drawing/2014/main" id="{A018ED7C-A70E-46E1-9BA3-5444A2E5C125}"/>
            </a:ext>
          </a:extLst>
        </xdr:cNvPr>
        <xdr:cNvSpPr/>
      </xdr:nvSpPr>
      <xdr:spPr>
        <a:xfrm>
          <a:off x="162687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4717</xdr:rowOff>
    </xdr:from>
    <xdr:to>
      <xdr:col>81</xdr:col>
      <xdr:colOff>101600</xdr:colOff>
      <xdr:row>60</xdr:row>
      <xdr:rowOff>106317</xdr:rowOff>
    </xdr:to>
    <xdr:sp macro="" textlink="">
      <xdr:nvSpPr>
        <xdr:cNvPr id="546" name="フローチャート: 判断 545">
          <a:extLst>
            <a:ext uri="{FF2B5EF4-FFF2-40B4-BE49-F238E27FC236}">
              <a16:creationId xmlns:a16="http://schemas.microsoft.com/office/drawing/2014/main" id="{1F4138AD-0979-4E10-B4DB-4D2021FD7D22}"/>
            </a:ext>
          </a:extLst>
        </xdr:cNvPr>
        <xdr:cNvSpPr/>
      </xdr:nvSpPr>
      <xdr:spPr>
        <a:xfrm>
          <a:off x="15430500" y="1029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148409</xdr:rowOff>
    </xdr:from>
    <xdr:to>
      <xdr:col>76</xdr:col>
      <xdr:colOff>165100</xdr:colOff>
      <xdr:row>60</xdr:row>
      <xdr:rowOff>78559</xdr:rowOff>
    </xdr:to>
    <xdr:sp macro="" textlink="">
      <xdr:nvSpPr>
        <xdr:cNvPr id="547" name="フローチャート: 判断 546">
          <a:extLst>
            <a:ext uri="{FF2B5EF4-FFF2-40B4-BE49-F238E27FC236}">
              <a16:creationId xmlns:a16="http://schemas.microsoft.com/office/drawing/2014/main" id="{9A88BAEB-D6E2-4728-B27D-3D6C7893E3A0}"/>
            </a:ext>
          </a:extLst>
        </xdr:cNvPr>
        <xdr:cNvSpPr/>
      </xdr:nvSpPr>
      <xdr:spPr>
        <a:xfrm>
          <a:off x="14541500" y="10263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122283</xdr:rowOff>
    </xdr:from>
    <xdr:to>
      <xdr:col>72</xdr:col>
      <xdr:colOff>38100</xdr:colOff>
      <xdr:row>60</xdr:row>
      <xdr:rowOff>52433</xdr:rowOff>
    </xdr:to>
    <xdr:sp macro="" textlink="">
      <xdr:nvSpPr>
        <xdr:cNvPr id="548" name="フローチャート: 判断 547">
          <a:extLst>
            <a:ext uri="{FF2B5EF4-FFF2-40B4-BE49-F238E27FC236}">
              <a16:creationId xmlns:a16="http://schemas.microsoft.com/office/drawing/2014/main" id="{781C522F-ACCB-4965-A08C-3CA7B638D56E}"/>
            </a:ext>
          </a:extLst>
        </xdr:cNvPr>
        <xdr:cNvSpPr/>
      </xdr:nvSpPr>
      <xdr:spPr>
        <a:xfrm>
          <a:off x="13652500" y="10237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65133</xdr:rowOff>
    </xdr:from>
    <xdr:to>
      <xdr:col>67</xdr:col>
      <xdr:colOff>101600</xdr:colOff>
      <xdr:row>59</xdr:row>
      <xdr:rowOff>166733</xdr:rowOff>
    </xdr:to>
    <xdr:sp macro="" textlink="">
      <xdr:nvSpPr>
        <xdr:cNvPr id="549" name="フローチャート: 判断 548">
          <a:extLst>
            <a:ext uri="{FF2B5EF4-FFF2-40B4-BE49-F238E27FC236}">
              <a16:creationId xmlns:a16="http://schemas.microsoft.com/office/drawing/2014/main" id="{FF8776B7-26D7-426C-BBBC-C94E9534C63C}"/>
            </a:ext>
          </a:extLst>
        </xdr:cNvPr>
        <xdr:cNvSpPr/>
      </xdr:nvSpPr>
      <xdr:spPr>
        <a:xfrm>
          <a:off x="127635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E263C677-3737-47FE-BBB6-1E4D88DD445C}"/>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1" name="テキスト ボックス 550">
          <a:extLst>
            <a:ext uri="{FF2B5EF4-FFF2-40B4-BE49-F238E27FC236}">
              <a16:creationId xmlns:a16="http://schemas.microsoft.com/office/drawing/2014/main" id="{77D6D5CA-AE1E-4425-B7F0-6F4D605DDF02}"/>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2" name="テキスト ボックス 551">
          <a:extLst>
            <a:ext uri="{FF2B5EF4-FFF2-40B4-BE49-F238E27FC236}">
              <a16:creationId xmlns:a16="http://schemas.microsoft.com/office/drawing/2014/main" id="{A0410798-053E-4591-B941-CF77AB758F69}"/>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3" name="テキスト ボックス 552">
          <a:extLst>
            <a:ext uri="{FF2B5EF4-FFF2-40B4-BE49-F238E27FC236}">
              <a16:creationId xmlns:a16="http://schemas.microsoft.com/office/drawing/2014/main" id="{5DCC15FA-0A52-45F1-B970-A000E55FA3AC}"/>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4" name="テキスト ボックス 553">
          <a:extLst>
            <a:ext uri="{FF2B5EF4-FFF2-40B4-BE49-F238E27FC236}">
              <a16:creationId xmlns:a16="http://schemas.microsoft.com/office/drawing/2014/main" id="{4A48A3FD-5419-4CC7-AD59-710440E39331}"/>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3084</xdr:rowOff>
    </xdr:from>
    <xdr:to>
      <xdr:col>85</xdr:col>
      <xdr:colOff>177800</xdr:colOff>
      <xdr:row>61</xdr:row>
      <xdr:rowOff>104684</xdr:rowOff>
    </xdr:to>
    <xdr:sp macro="" textlink="">
      <xdr:nvSpPr>
        <xdr:cNvPr id="555" name="楕円 554">
          <a:extLst>
            <a:ext uri="{FF2B5EF4-FFF2-40B4-BE49-F238E27FC236}">
              <a16:creationId xmlns:a16="http://schemas.microsoft.com/office/drawing/2014/main" id="{D0DC4084-7C7B-4A33-AFE7-A3D752348D59}"/>
            </a:ext>
          </a:extLst>
        </xdr:cNvPr>
        <xdr:cNvSpPr/>
      </xdr:nvSpPr>
      <xdr:spPr>
        <a:xfrm>
          <a:off x="16268700" y="1046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152961</xdr:rowOff>
    </xdr:from>
    <xdr:ext cx="405111" cy="259045"/>
    <xdr:sp macro="" textlink="">
      <xdr:nvSpPr>
        <xdr:cNvPr id="556" name="【保健センター・保健所】&#10;有形固定資産減価償却率該当値テキスト">
          <a:extLst>
            <a:ext uri="{FF2B5EF4-FFF2-40B4-BE49-F238E27FC236}">
              <a16:creationId xmlns:a16="http://schemas.microsoft.com/office/drawing/2014/main" id="{E5418BA6-5041-4807-A37A-CBA6FEC67AA6}"/>
            </a:ext>
          </a:extLst>
        </xdr:cNvPr>
        <xdr:cNvSpPr txBox="1"/>
      </xdr:nvSpPr>
      <xdr:spPr>
        <a:xfrm>
          <a:off x="16357600" y="10439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151674</xdr:rowOff>
    </xdr:from>
    <xdr:to>
      <xdr:col>81</xdr:col>
      <xdr:colOff>101600</xdr:colOff>
      <xdr:row>61</xdr:row>
      <xdr:rowOff>81824</xdr:rowOff>
    </xdr:to>
    <xdr:sp macro="" textlink="">
      <xdr:nvSpPr>
        <xdr:cNvPr id="557" name="楕円 556">
          <a:extLst>
            <a:ext uri="{FF2B5EF4-FFF2-40B4-BE49-F238E27FC236}">
              <a16:creationId xmlns:a16="http://schemas.microsoft.com/office/drawing/2014/main" id="{4C2487AE-7821-49ED-89DC-BF5AD5B210D9}"/>
            </a:ext>
          </a:extLst>
        </xdr:cNvPr>
        <xdr:cNvSpPr/>
      </xdr:nvSpPr>
      <xdr:spPr>
        <a:xfrm>
          <a:off x="15430500" y="1043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31024</xdr:rowOff>
    </xdr:from>
    <xdr:to>
      <xdr:col>85</xdr:col>
      <xdr:colOff>127000</xdr:colOff>
      <xdr:row>61</xdr:row>
      <xdr:rowOff>53884</xdr:rowOff>
    </xdr:to>
    <xdr:cxnSp macro="">
      <xdr:nvCxnSpPr>
        <xdr:cNvPr id="558" name="直線コネクタ 557">
          <a:extLst>
            <a:ext uri="{FF2B5EF4-FFF2-40B4-BE49-F238E27FC236}">
              <a16:creationId xmlns:a16="http://schemas.microsoft.com/office/drawing/2014/main" id="{3A310EF6-1ACD-42E7-8B7C-E7D685B08100}"/>
            </a:ext>
          </a:extLst>
        </xdr:cNvPr>
        <xdr:cNvCxnSpPr/>
      </xdr:nvCxnSpPr>
      <xdr:spPr>
        <a:xfrm>
          <a:off x="15481300" y="10489474"/>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127181</xdr:rowOff>
    </xdr:from>
    <xdr:to>
      <xdr:col>76</xdr:col>
      <xdr:colOff>165100</xdr:colOff>
      <xdr:row>61</xdr:row>
      <xdr:rowOff>57331</xdr:rowOff>
    </xdr:to>
    <xdr:sp macro="" textlink="">
      <xdr:nvSpPr>
        <xdr:cNvPr id="559" name="楕円 558">
          <a:extLst>
            <a:ext uri="{FF2B5EF4-FFF2-40B4-BE49-F238E27FC236}">
              <a16:creationId xmlns:a16="http://schemas.microsoft.com/office/drawing/2014/main" id="{CA8F36C2-C2EB-42C3-BB0E-D6D94F807A99}"/>
            </a:ext>
          </a:extLst>
        </xdr:cNvPr>
        <xdr:cNvSpPr/>
      </xdr:nvSpPr>
      <xdr:spPr>
        <a:xfrm>
          <a:off x="14541500" y="10414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6531</xdr:rowOff>
    </xdr:from>
    <xdr:to>
      <xdr:col>81</xdr:col>
      <xdr:colOff>50800</xdr:colOff>
      <xdr:row>61</xdr:row>
      <xdr:rowOff>31024</xdr:rowOff>
    </xdr:to>
    <xdr:cxnSp macro="">
      <xdr:nvCxnSpPr>
        <xdr:cNvPr id="560" name="直線コネクタ 559">
          <a:extLst>
            <a:ext uri="{FF2B5EF4-FFF2-40B4-BE49-F238E27FC236}">
              <a16:creationId xmlns:a16="http://schemas.microsoft.com/office/drawing/2014/main" id="{356A3CB3-63CD-4DE2-86A9-3E8921317373}"/>
            </a:ext>
          </a:extLst>
        </xdr:cNvPr>
        <xdr:cNvCxnSpPr/>
      </xdr:nvCxnSpPr>
      <xdr:spPr>
        <a:xfrm>
          <a:off x="14592300" y="10464981"/>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104322</xdr:rowOff>
    </xdr:from>
    <xdr:to>
      <xdr:col>72</xdr:col>
      <xdr:colOff>38100</xdr:colOff>
      <xdr:row>61</xdr:row>
      <xdr:rowOff>34472</xdr:rowOff>
    </xdr:to>
    <xdr:sp macro="" textlink="">
      <xdr:nvSpPr>
        <xdr:cNvPr id="561" name="楕円 560">
          <a:extLst>
            <a:ext uri="{FF2B5EF4-FFF2-40B4-BE49-F238E27FC236}">
              <a16:creationId xmlns:a16="http://schemas.microsoft.com/office/drawing/2014/main" id="{5F6643AF-B4AE-4C68-B84C-E718FC4ABB68}"/>
            </a:ext>
          </a:extLst>
        </xdr:cNvPr>
        <xdr:cNvSpPr/>
      </xdr:nvSpPr>
      <xdr:spPr>
        <a:xfrm>
          <a:off x="13652500" y="1039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155122</xdr:rowOff>
    </xdr:from>
    <xdr:to>
      <xdr:col>76</xdr:col>
      <xdr:colOff>114300</xdr:colOff>
      <xdr:row>61</xdr:row>
      <xdr:rowOff>6531</xdr:rowOff>
    </xdr:to>
    <xdr:cxnSp macro="">
      <xdr:nvCxnSpPr>
        <xdr:cNvPr id="562" name="直線コネクタ 561">
          <a:extLst>
            <a:ext uri="{FF2B5EF4-FFF2-40B4-BE49-F238E27FC236}">
              <a16:creationId xmlns:a16="http://schemas.microsoft.com/office/drawing/2014/main" id="{2C0B4BD2-226E-490F-97CC-1F17F68BC9C6}"/>
            </a:ext>
          </a:extLst>
        </xdr:cNvPr>
        <xdr:cNvCxnSpPr/>
      </xdr:nvCxnSpPr>
      <xdr:spPr>
        <a:xfrm>
          <a:off x="13703300" y="10442122"/>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79828</xdr:rowOff>
    </xdr:from>
    <xdr:to>
      <xdr:col>67</xdr:col>
      <xdr:colOff>101600</xdr:colOff>
      <xdr:row>61</xdr:row>
      <xdr:rowOff>9978</xdr:rowOff>
    </xdr:to>
    <xdr:sp macro="" textlink="">
      <xdr:nvSpPr>
        <xdr:cNvPr id="563" name="楕円 562">
          <a:extLst>
            <a:ext uri="{FF2B5EF4-FFF2-40B4-BE49-F238E27FC236}">
              <a16:creationId xmlns:a16="http://schemas.microsoft.com/office/drawing/2014/main" id="{A0F954ED-5259-4746-ABBC-E77B57C4C0F1}"/>
            </a:ext>
          </a:extLst>
        </xdr:cNvPr>
        <xdr:cNvSpPr/>
      </xdr:nvSpPr>
      <xdr:spPr>
        <a:xfrm>
          <a:off x="12763500" y="1036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130628</xdr:rowOff>
    </xdr:from>
    <xdr:to>
      <xdr:col>71</xdr:col>
      <xdr:colOff>177800</xdr:colOff>
      <xdr:row>60</xdr:row>
      <xdr:rowOff>155122</xdr:rowOff>
    </xdr:to>
    <xdr:cxnSp macro="">
      <xdr:nvCxnSpPr>
        <xdr:cNvPr id="564" name="直線コネクタ 563">
          <a:extLst>
            <a:ext uri="{FF2B5EF4-FFF2-40B4-BE49-F238E27FC236}">
              <a16:creationId xmlns:a16="http://schemas.microsoft.com/office/drawing/2014/main" id="{216A9C9E-2320-44CD-AB7C-C35756A9DB57}"/>
            </a:ext>
          </a:extLst>
        </xdr:cNvPr>
        <xdr:cNvCxnSpPr/>
      </xdr:nvCxnSpPr>
      <xdr:spPr>
        <a:xfrm>
          <a:off x="12814300" y="10417628"/>
          <a:ext cx="889000" cy="24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122844</xdr:rowOff>
    </xdr:from>
    <xdr:ext cx="405111" cy="259045"/>
    <xdr:sp macro="" textlink="">
      <xdr:nvSpPr>
        <xdr:cNvPr id="565" name="n_1aveValue【保健センター・保健所】&#10;有形固定資産減価償却率">
          <a:extLst>
            <a:ext uri="{FF2B5EF4-FFF2-40B4-BE49-F238E27FC236}">
              <a16:creationId xmlns:a16="http://schemas.microsoft.com/office/drawing/2014/main" id="{CAB2A104-8C5B-4197-B2CA-53CBC8B55B67}"/>
            </a:ext>
          </a:extLst>
        </xdr:cNvPr>
        <xdr:cNvSpPr txBox="1"/>
      </xdr:nvSpPr>
      <xdr:spPr>
        <a:xfrm>
          <a:off x="15266044" y="10066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95086</xdr:rowOff>
    </xdr:from>
    <xdr:ext cx="405111" cy="259045"/>
    <xdr:sp macro="" textlink="">
      <xdr:nvSpPr>
        <xdr:cNvPr id="566" name="n_2aveValue【保健センター・保健所】&#10;有形固定資産減価償却率">
          <a:extLst>
            <a:ext uri="{FF2B5EF4-FFF2-40B4-BE49-F238E27FC236}">
              <a16:creationId xmlns:a16="http://schemas.microsoft.com/office/drawing/2014/main" id="{D1B868FD-3741-4B85-942A-A494436EF374}"/>
            </a:ext>
          </a:extLst>
        </xdr:cNvPr>
        <xdr:cNvSpPr txBox="1"/>
      </xdr:nvSpPr>
      <xdr:spPr>
        <a:xfrm>
          <a:off x="14389744" y="100391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68960</xdr:rowOff>
    </xdr:from>
    <xdr:ext cx="405111" cy="259045"/>
    <xdr:sp macro="" textlink="">
      <xdr:nvSpPr>
        <xdr:cNvPr id="567" name="n_3aveValue【保健センター・保健所】&#10;有形固定資産減価償却率">
          <a:extLst>
            <a:ext uri="{FF2B5EF4-FFF2-40B4-BE49-F238E27FC236}">
              <a16:creationId xmlns:a16="http://schemas.microsoft.com/office/drawing/2014/main" id="{1FF55C5D-360B-4A2C-AB7A-2CB6EFE99B3B}"/>
            </a:ext>
          </a:extLst>
        </xdr:cNvPr>
        <xdr:cNvSpPr txBox="1"/>
      </xdr:nvSpPr>
      <xdr:spPr>
        <a:xfrm>
          <a:off x="13500744" y="10013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11810</xdr:rowOff>
    </xdr:from>
    <xdr:ext cx="405111" cy="259045"/>
    <xdr:sp macro="" textlink="">
      <xdr:nvSpPr>
        <xdr:cNvPr id="568" name="n_4aveValue【保健センター・保健所】&#10;有形固定資産減価償却率">
          <a:extLst>
            <a:ext uri="{FF2B5EF4-FFF2-40B4-BE49-F238E27FC236}">
              <a16:creationId xmlns:a16="http://schemas.microsoft.com/office/drawing/2014/main" id="{5FD8A28E-FFF5-4312-9155-C5DD56575180}"/>
            </a:ext>
          </a:extLst>
        </xdr:cNvPr>
        <xdr:cNvSpPr txBox="1"/>
      </xdr:nvSpPr>
      <xdr:spPr>
        <a:xfrm>
          <a:off x="12611744" y="9955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72951</xdr:rowOff>
    </xdr:from>
    <xdr:ext cx="405111" cy="259045"/>
    <xdr:sp macro="" textlink="">
      <xdr:nvSpPr>
        <xdr:cNvPr id="569" name="n_1mainValue【保健センター・保健所】&#10;有形固定資産減価償却率">
          <a:extLst>
            <a:ext uri="{FF2B5EF4-FFF2-40B4-BE49-F238E27FC236}">
              <a16:creationId xmlns:a16="http://schemas.microsoft.com/office/drawing/2014/main" id="{F75BBB88-94D8-4009-8963-05996BF3844A}"/>
            </a:ext>
          </a:extLst>
        </xdr:cNvPr>
        <xdr:cNvSpPr txBox="1"/>
      </xdr:nvSpPr>
      <xdr:spPr>
        <a:xfrm>
          <a:off x="15266044" y="1053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48458</xdr:rowOff>
    </xdr:from>
    <xdr:ext cx="405111" cy="259045"/>
    <xdr:sp macro="" textlink="">
      <xdr:nvSpPr>
        <xdr:cNvPr id="570" name="n_2mainValue【保健センター・保健所】&#10;有形固定資産減価償却率">
          <a:extLst>
            <a:ext uri="{FF2B5EF4-FFF2-40B4-BE49-F238E27FC236}">
              <a16:creationId xmlns:a16="http://schemas.microsoft.com/office/drawing/2014/main" id="{601C4EE8-C09E-42A6-B411-364E46B5B044}"/>
            </a:ext>
          </a:extLst>
        </xdr:cNvPr>
        <xdr:cNvSpPr txBox="1"/>
      </xdr:nvSpPr>
      <xdr:spPr>
        <a:xfrm>
          <a:off x="14389744" y="10506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25599</xdr:rowOff>
    </xdr:from>
    <xdr:ext cx="405111" cy="259045"/>
    <xdr:sp macro="" textlink="">
      <xdr:nvSpPr>
        <xdr:cNvPr id="571" name="n_3mainValue【保健センター・保健所】&#10;有形固定資産減価償却率">
          <a:extLst>
            <a:ext uri="{FF2B5EF4-FFF2-40B4-BE49-F238E27FC236}">
              <a16:creationId xmlns:a16="http://schemas.microsoft.com/office/drawing/2014/main" id="{2EA6101B-7207-4841-8208-B9C1753EFB34}"/>
            </a:ext>
          </a:extLst>
        </xdr:cNvPr>
        <xdr:cNvSpPr txBox="1"/>
      </xdr:nvSpPr>
      <xdr:spPr>
        <a:xfrm>
          <a:off x="13500744" y="10484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1105</xdr:rowOff>
    </xdr:from>
    <xdr:ext cx="405111" cy="259045"/>
    <xdr:sp macro="" textlink="">
      <xdr:nvSpPr>
        <xdr:cNvPr id="572" name="n_4mainValue【保健センター・保健所】&#10;有形固定資産減価償却率">
          <a:extLst>
            <a:ext uri="{FF2B5EF4-FFF2-40B4-BE49-F238E27FC236}">
              <a16:creationId xmlns:a16="http://schemas.microsoft.com/office/drawing/2014/main" id="{B3AD51FB-5778-46C7-B2A3-989D5883E51B}"/>
            </a:ext>
          </a:extLst>
        </xdr:cNvPr>
        <xdr:cNvSpPr txBox="1"/>
      </xdr:nvSpPr>
      <xdr:spPr>
        <a:xfrm>
          <a:off x="12611744" y="1045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3" name="正方形/長方形 572">
          <a:extLst>
            <a:ext uri="{FF2B5EF4-FFF2-40B4-BE49-F238E27FC236}">
              <a16:creationId xmlns:a16="http://schemas.microsoft.com/office/drawing/2014/main" id="{D9B56AA1-C094-438D-AD28-8459DB32E9F7}"/>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4" name="正方形/長方形 573">
          <a:extLst>
            <a:ext uri="{FF2B5EF4-FFF2-40B4-BE49-F238E27FC236}">
              <a16:creationId xmlns:a16="http://schemas.microsoft.com/office/drawing/2014/main" id="{D552E95F-3CA1-45CF-9FDA-816647C5A5A7}"/>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5" name="正方形/長方形 574">
          <a:extLst>
            <a:ext uri="{FF2B5EF4-FFF2-40B4-BE49-F238E27FC236}">
              <a16:creationId xmlns:a16="http://schemas.microsoft.com/office/drawing/2014/main" id="{06EC9B00-62FA-4E95-9534-2C73D0419504}"/>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6" name="正方形/長方形 575">
          <a:extLst>
            <a:ext uri="{FF2B5EF4-FFF2-40B4-BE49-F238E27FC236}">
              <a16:creationId xmlns:a16="http://schemas.microsoft.com/office/drawing/2014/main" id="{1AB6D93A-3643-4AA9-88C1-8F58479AAC62}"/>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7" name="正方形/長方形 576">
          <a:extLst>
            <a:ext uri="{FF2B5EF4-FFF2-40B4-BE49-F238E27FC236}">
              <a16:creationId xmlns:a16="http://schemas.microsoft.com/office/drawing/2014/main" id="{6954EF35-86E6-4DD2-8674-A6F56F27B307}"/>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8" name="正方形/長方形 577">
          <a:extLst>
            <a:ext uri="{FF2B5EF4-FFF2-40B4-BE49-F238E27FC236}">
              <a16:creationId xmlns:a16="http://schemas.microsoft.com/office/drawing/2014/main" id="{209322B1-0096-41AF-AE63-F76FFFD2C78A}"/>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9" name="正方形/長方形 578">
          <a:extLst>
            <a:ext uri="{FF2B5EF4-FFF2-40B4-BE49-F238E27FC236}">
              <a16:creationId xmlns:a16="http://schemas.microsoft.com/office/drawing/2014/main" id="{2A42AB78-C4AC-4FA4-B30B-3F8ECDAAD008}"/>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80" name="正方形/長方形 579">
          <a:extLst>
            <a:ext uri="{FF2B5EF4-FFF2-40B4-BE49-F238E27FC236}">
              <a16:creationId xmlns:a16="http://schemas.microsoft.com/office/drawing/2014/main" id="{B98CE32B-670A-4135-B7A1-A187E324B275}"/>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1" name="テキスト ボックス 580">
          <a:extLst>
            <a:ext uri="{FF2B5EF4-FFF2-40B4-BE49-F238E27FC236}">
              <a16:creationId xmlns:a16="http://schemas.microsoft.com/office/drawing/2014/main" id="{61B51C58-5DD0-45EE-88BB-FEEAB2D27C9E}"/>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2" name="直線コネクタ 581">
          <a:extLst>
            <a:ext uri="{FF2B5EF4-FFF2-40B4-BE49-F238E27FC236}">
              <a16:creationId xmlns:a16="http://schemas.microsoft.com/office/drawing/2014/main" id="{C5F62DC9-CF36-4756-B5B1-A20F3BD895F1}"/>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63</xdr:row>
      <xdr:rowOff>57150</xdr:rowOff>
    </xdr:from>
    <xdr:to>
      <xdr:col>120</xdr:col>
      <xdr:colOff>114300</xdr:colOff>
      <xdr:row>63</xdr:row>
      <xdr:rowOff>57150</xdr:rowOff>
    </xdr:to>
    <xdr:cxnSp macro="">
      <xdr:nvCxnSpPr>
        <xdr:cNvPr id="583" name="直線コネクタ 582">
          <a:extLst>
            <a:ext uri="{FF2B5EF4-FFF2-40B4-BE49-F238E27FC236}">
              <a16:creationId xmlns:a16="http://schemas.microsoft.com/office/drawing/2014/main" id="{900C29B3-BFA3-4811-9849-45F2EDC7D3E4}"/>
            </a:ext>
          </a:extLst>
        </xdr:cNvPr>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584" name="テキスト ボックス 583">
          <a:extLst>
            <a:ext uri="{FF2B5EF4-FFF2-40B4-BE49-F238E27FC236}">
              <a16:creationId xmlns:a16="http://schemas.microsoft.com/office/drawing/2014/main" id="{00C4BEEA-D696-46AD-BAA7-4D3B734A7606}"/>
            </a:ext>
          </a:extLst>
        </xdr:cNvPr>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5" name="直線コネクタ 584">
          <a:extLst>
            <a:ext uri="{FF2B5EF4-FFF2-40B4-BE49-F238E27FC236}">
              <a16:creationId xmlns:a16="http://schemas.microsoft.com/office/drawing/2014/main" id="{A59E45D3-3B07-4AA2-94CF-25639F1D0B25}"/>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6" name="テキスト ボックス 585">
          <a:extLst>
            <a:ext uri="{FF2B5EF4-FFF2-40B4-BE49-F238E27FC236}">
              <a16:creationId xmlns:a16="http://schemas.microsoft.com/office/drawing/2014/main" id="{6D07717E-A7E0-4F54-B09F-2F8EC92FB25B}"/>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587" name="直線コネクタ 586">
          <a:extLst>
            <a:ext uri="{FF2B5EF4-FFF2-40B4-BE49-F238E27FC236}">
              <a16:creationId xmlns:a16="http://schemas.microsoft.com/office/drawing/2014/main" id="{8E19E620-A8D0-4D0A-9911-6D81BBF1C1DA}"/>
            </a:ext>
          </a:extLst>
        </xdr:cNvPr>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588" name="テキスト ボックス 587">
          <a:extLst>
            <a:ext uri="{FF2B5EF4-FFF2-40B4-BE49-F238E27FC236}">
              <a16:creationId xmlns:a16="http://schemas.microsoft.com/office/drawing/2014/main" id="{F02DF6F3-C2F8-4542-8EA2-5EBDF5916794}"/>
            </a:ext>
          </a:extLst>
        </xdr:cNvPr>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9" name="直線コネクタ 588">
          <a:extLst>
            <a:ext uri="{FF2B5EF4-FFF2-40B4-BE49-F238E27FC236}">
              <a16:creationId xmlns:a16="http://schemas.microsoft.com/office/drawing/2014/main" id="{16F52D79-F9E8-46B3-999F-1FCAA1D0594B}"/>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0" name="テキスト ボックス 589">
          <a:extLst>
            <a:ext uri="{FF2B5EF4-FFF2-40B4-BE49-F238E27FC236}">
              <a16:creationId xmlns:a16="http://schemas.microsoft.com/office/drawing/2014/main" id="{8E02EB62-C66C-44AE-B887-9CB90C4DF57E}"/>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1" name="【保健センター・保健所】&#10;一人当たり面積グラフ枠">
          <a:extLst>
            <a:ext uri="{FF2B5EF4-FFF2-40B4-BE49-F238E27FC236}">
              <a16:creationId xmlns:a16="http://schemas.microsoft.com/office/drawing/2014/main" id="{888F52AF-DE9B-474B-80D1-6D4DBE8BBDB5}"/>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17717</xdr:rowOff>
    </xdr:from>
    <xdr:to>
      <xdr:col>116</xdr:col>
      <xdr:colOff>62864</xdr:colOff>
      <xdr:row>63</xdr:row>
      <xdr:rowOff>46863</xdr:rowOff>
    </xdr:to>
    <xdr:cxnSp macro="">
      <xdr:nvCxnSpPr>
        <xdr:cNvPr id="592" name="直線コネクタ 591">
          <a:extLst>
            <a:ext uri="{FF2B5EF4-FFF2-40B4-BE49-F238E27FC236}">
              <a16:creationId xmlns:a16="http://schemas.microsoft.com/office/drawing/2014/main" id="{E3AE9FCA-83BD-415F-9EB9-2B386850C09C}"/>
            </a:ext>
          </a:extLst>
        </xdr:cNvPr>
        <xdr:cNvCxnSpPr/>
      </xdr:nvCxnSpPr>
      <xdr:spPr>
        <a:xfrm flipV="1">
          <a:off x="22160864" y="9618917"/>
          <a:ext cx="0" cy="1229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50690</xdr:rowOff>
    </xdr:from>
    <xdr:ext cx="469744" cy="259045"/>
    <xdr:sp macro="" textlink="">
      <xdr:nvSpPr>
        <xdr:cNvPr id="593" name="【保健センター・保健所】&#10;一人当たり面積最小値テキスト">
          <a:extLst>
            <a:ext uri="{FF2B5EF4-FFF2-40B4-BE49-F238E27FC236}">
              <a16:creationId xmlns:a16="http://schemas.microsoft.com/office/drawing/2014/main" id="{4116EEA3-0FC0-4144-B4A1-90FCBF51ECF7}"/>
            </a:ext>
          </a:extLst>
        </xdr:cNvPr>
        <xdr:cNvSpPr txBox="1"/>
      </xdr:nvSpPr>
      <xdr:spPr>
        <a:xfrm>
          <a:off x="22199600" y="10852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46863</xdr:rowOff>
    </xdr:from>
    <xdr:to>
      <xdr:col>116</xdr:col>
      <xdr:colOff>152400</xdr:colOff>
      <xdr:row>63</xdr:row>
      <xdr:rowOff>46863</xdr:rowOff>
    </xdr:to>
    <xdr:cxnSp macro="">
      <xdr:nvCxnSpPr>
        <xdr:cNvPr id="594" name="直線コネクタ 593">
          <a:extLst>
            <a:ext uri="{FF2B5EF4-FFF2-40B4-BE49-F238E27FC236}">
              <a16:creationId xmlns:a16="http://schemas.microsoft.com/office/drawing/2014/main" id="{E05C859E-2985-4CAE-BBDF-355A03BF0ED5}"/>
            </a:ext>
          </a:extLst>
        </xdr:cNvPr>
        <xdr:cNvCxnSpPr/>
      </xdr:nvCxnSpPr>
      <xdr:spPr>
        <a:xfrm>
          <a:off x="22072600" y="10848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135844</xdr:rowOff>
    </xdr:from>
    <xdr:ext cx="469744" cy="259045"/>
    <xdr:sp macro="" textlink="">
      <xdr:nvSpPr>
        <xdr:cNvPr id="595" name="【保健センター・保健所】&#10;一人当たり面積最大値テキスト">
          <a:extLst>
            <a:ext uri="{FF2B5EF4-FFF2-40B4-BE49-F238E27FC236}">
              <a16:creationId xmlns:a16="http://schemas.microsoft.com/office/drawing/2014/main" id="{5FF69441-5B1C-4722-8A33-0DE6A2B54B1D}"/>
            </a:ext>
          </a:extLst>
        </xdr:cNvPr>
        <xdr:cNvSpPr txBox="1"/>
      </xdr:nvSpPr>
      <xdr:spPr>
        <a:xfrm>
          <a:off x="22199600" y="9394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17717</xdr:rowOff>
    </xdr:from>
    <xdr:to>
      <xdr:col>116</xdr:col>
      <xdr:colOff>152400</xdr:colOff>
      <xdr:row>56</xdr:row>
      <xdr:rowOff>17717</xdr:rowOff>
    </xdr:to>
    <xdr:cxnSp macro="">
      <xdr:nvCxnSpPr>
        <xdr:cNvPr id="596" name="直線コネクタ 595">
          <a:extLst>
            <a:ext uri="{FF2B5EF4-FFF2-40B4-BE49-F238E27FC236}">
              <a16:creationId xmlns:a16="http://schemas.microsoft.com/office/drawing/2014/main" id="{C668CC84-0EAB-422B-B5D1-1A03759E56EC}"/>
            </a:ext>
          </a:extLst>
        </xdr:cNvPr>
        <xdr:cNvCxnSpPr/>
      </xdr:nvCxnSpPr>
      <xdr:spPr>
        <a:xfrm>
          <a:off x="22072600" y="9618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73931</xdr:rowOff>
    </xdr:from>
    <xdr:ext cx="469744" cy="259045"/>
    <xdr:sp macro="" textlink="">
      <xdr:nvSpPr>
        <xdr:cNvPr id="597" name="【保健センター・保健所】&#10;一人当たり面積平均値テキスト">
          <a:extLst>
            <a:ext uri="{FF2B5EF4-FFF2-40B4-BE49-F238E27FC236}">
              <a16:creationId xmlns:a16="http://schemas.microsoft.com/office/drawing/2014/main" id="{C8299540-8D2B-4E0C-8E74-AA0C1C19E519}"/>
            </a:ext>
          </a:extLst>
        </xdr:cNvPr>
        <xdr:cNvSpPr txBox="1"/>
      </xdr:nvSpPr>
      <xdr:spPr>
        <a:xfrm>
          <a:off x="22199600" y="105323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95504</xdr:rowOff>
    </xdr:from>
    <xdr:to>
      <xdr:col>116</xdr:col>
      <xdr:colOff>114300</xdr:colOff>
      <xdr:row>62</xdr:row>
      <xdr:rowOff>25654</xdr:rowOff>
    </xdr:to>
    <xdr:sp macro="" textlink="">
      <xdr:nvSpPr>
        <xdr:cNvPr id="598" name="フローチャート: 判断 597">
          <a:extLst>
            <a:ext uri="{FF2B5EF4-FFF2-40B4-BE49-F238E27FC236}">
              <a16:creationId xmlns:a16="http://schemas.microsoft.com/office/drawing/2014/main" id="{194E29A0-3369-47C1-9B1B-13DD906151AE}"/>
            </a:ext>
          </a:extLst>
        </xdr:cNvPr>
        <xdr:cNvSpPr/>
      </xdr:nvSpPr>
      <xdr:spPr>
        <a:xfrm>
          <a:off x="22110700" y="10553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107506</xdr:rowOff>
    </xdr:from>
    <xdr:to>
      <xdr:col>112</xdr:col>
      <xdr:colOff>38100</xdr:colOff>
      <xdr:row>62</xdr:row>
      <xdr:rowOff>37656</xdr:rowOff>
    </xdr:to>
    <xdr:sp macro="" textlink="">
      <xdr:nvSpPr>
        <xdr:cNvPr id="599" name="フローチャート: 判断 598">
          <a:extLst>
            <a:ext uri="{FF2B5EF4-FFF2-40B4-BE49-F238E27FC236}">
              <a16:creationId xmlns:a16="http://schemas.microsoft.com/office/drawing/2014/main" id="{67CC9ADE-9CA0-4DC6-BDE5-7AB1CA12EEF8}"/>
            </a:ext>
          </a:extLst>
        </xdr:cNvPr>
        <xdr:cNvSpPr/>
      </xdr:nvSpPr>
      <xdr:spPr>
        <a:xfrm>
          <a:off x="21272500" y="10565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130366</xdr:rowOff>
    </xdr:from>
    <xdr:to>
      <xdr:col>107</xdr:col>
      <xdr:colOff>101600</xdr:colOff>
      <xdr:row>62</xdr:row>
      <xdr:rowOff>60516</xdr:rowOff>
    </xdr:to>
    <xdr:sp macro="" textlink="">
      <xdr:nvSpPr>
        <xdr:cNvPr id="600" name="フローチャート: 判断 599">
          <a:extLst>
            <a:ext uri="{FF2B5EF4-FFF2-40B4-BE49-F238E27FC236}">
              <a16:creationId xmlns:a16="http://schemas.microsoft.com/office/drawing/2014/main" id="{897496ED-C7D5-418C-B0B6-447E46F75F59}"/>
            </a:ext>
          </a:extLst>
        </xdr:cNvPr>
        <xdr:cNvSpPr/>
      </xdr:nvSpPr>
      <xdr:spPr>
        <a:xfrm>
          <a:off x="20383500" y="1058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111506</xdr:rowOff>
    </xdr:from>
    <xdr:to>
      <xdr:col>102</xdr:col>
      <xdr:colOff>165100</xdr:colOff>
      <xdr:row>62</xdr:row>
      <xdr:rowOff>41656</xdr:rowOff>
    </xdr:to>
    <xdr:sp macro="" textlink="">
      <xdr:nvSpPr>
        <xdr:cNvPr id="601" name="フローチャート: 判断 600">
          <a:extLst>
            <a:ext uri="{FF2B5EF4-FFF2-40B4-BE49-F238E27FC236}">
              <a16:creationId xmlns:a16="http://schemas.microsoft.com/office/drawing/2014/main" id="{92BDD172-685F-4853-BFAE-27526FB70378}"/>
            </a:ext>
          </a:extLst>
        </xdr:cNvPr>
        <xdr:cNvSpPr/>
      </xdr:nvSpPr>
      <xdr:spPr>
        <a:xfrm>
          <a:off x="19494500" y="1056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116078</xdr:rowOff>
    </xdr:from>
    <xdr:to>
      <xdr:col>98</xdr:col>
      <xdr:colOff>38100</xdr:colOff>
      <xdr:row>62</xdr:row>
      <xdr:rowOff>46228</xdr:rowOff>
    </xdr:to>
    <xdr:sp macro="" textlink="">
      <xdr:nvSpPr>
        <xdr:cNvPr id="602" name="フローチャート: 判断 601">
          <a:extLst>
            <a:ext uri="{FF2B5EF4-FFF2-40B4-BE49-F238E27FC236}">
              <a16:creationId xmlns:a16="http://schemas.microsoft.com/office/drawing/2014/main" id="{94F69F0B-7F42-48F9-8063-141F9BC70CF2}"/>
            </a:ext>
          </a:extLst>
        </xdr:cNvPr>
        <xdr:cNvSpPr/>
      </xdr:nvSpPr>
      <xdr:spPr>
        <a:xfrm>
          <a:off x="18605500" y="1057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2BAF2F74-8136-445B-9D99-B76AAB8B7341}"/>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938DDA56-F5F7-4185-A673-99B34F419CA1}"/>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9FF2CEA1-1B1D-40AB-97BD-97CE4ED3BFA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62EBD564-A90D-4698-B4D2-5B39D4B8AFDA}"/>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1D029A3B-5E35-465D-861A-8E6539CC59C4}"/>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144081</xdr:rowOff>
    </xdr:from>
    <xdr:to>
      <xdr:col>116</xdr:col>
      <xdr:colOff>114300</xdr:colOff>
      <xdr:row>56</xdr:row>
      <xdr:rowOff>74231</xdr:rowOff>
    </xdr:to>
    <xdr:sp macro="" textlink="">
      <xdr:nvSpPr>
        <xdr:cNvPr id="608" name="楕円 607">
          <a:extLst>
            <a:ext uri="{FF2B5EF4-FFF2-40B4-BE49-F238E27FC236}">
              <a16:creationId xmlns:a16="http://schemas.microsoft.com/office/drawing/2014/main" id="{AF618DEA-BB0C-4B59-A26C-07A0103A4A7D}"/>
            </a:ext>
          </a:extLst>
        </xdr:cNvPr>
        <xdr:cNvSpPr/>
      </xdr:nvSpPr>
      <xdr:spPr>
        <a:xfrm>
          <a:off x="22110700" y="9573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55</xdr:row>
      <xdr:rowOff>91393</xdr:rowOff>
    </xdr:from>
    <xdr:ext cx="469744" cy="259045"/>
    <xdr:sp macro="" textlink="">
      <xdr:nvSpPr>
        <xdr:cNvPr id="609" name="【保健センター・保健所】&#10;一人当たり面積該当値テキスト">
          <a:extLst>
            <a:ext uri="{FF2B5EF4-FFF2-40B4-BE49-F238E27FC236}">
              <a16:creationId xmlns:a16="http://schemas.microsoft.com/office/drawing/2014/main" id="{D9C04183-DEF6-4276-AEBB-7EFC8A934ABF}"/>
            </a:ext>
          </a:extLst>
        </xdr:cNvPr>
        <xdr:cNvSpPr txBox="1"/>
      </xdr:nvSpPr>
      <xdr:spPr>
        <a:xfrm>
          <a:off x="22199600" y="9521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20638</xdr:rowOff>
    </xdr:from>
    <xdr:to>
      <xdr:col>112</xdr:col>
      <xdr:colOff>38100</xdr:colOff>
      <xdr:row>56</xdr:row>
      <xdr:rowOff>122238</xdr:rowOff>
    </xdr:to>
    <xdr:sp macro="" textlink="">
      <xdr:nvSpPr>
        <xdr:cNvPr id="610" name="楕円 609">
          <a:extLst>
            <a:ext uri="{FF2B5EF4-FFF2-40B4-BE49-F238E27FC236}">
              <a16:creationId xmlns:a16="http://schemas.microsoft.com/office/drawing/2014/main" id="{8D47101A-E987-4FC4-98A1-2D433CBB76B0}"/>
            </a:ext>
          </a:extLst>
        </xdr:cNvPr>
        <xdr:cNvSpPr/>
      </xdr:nvSpPr>
      <xdr:spPr>
        <a:xfrm>
          <a:off x="21272500" y="9621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56</xdr:row>
      <xdr:rowOff>23431</xdr:rowOff>
    </xdr:from>
    <xdr:to>
      <xdr:col>116</xdr:col>
      <xdr:colOff>63500</xdr:colOff>
      <xdr:row>56</xdr:row>
      <xdr:rowOff>71438</xdr:rowOff>
    </xdr:to>
    <xdr:cxnSp macro="">
      <xdr:nvCxnSpPr>
        <xdr:cNvPr id="611" name="直線コネクタ 610">
          <a:extLst>
            <a:ext uri="{FF2B5EF4-FFF2-40B4-BE49-F238E27FC236}">
              <a16:creationId xmlns:a16="http://schemas.microsoft.com/office/drawing/2014/main" id="{9726FBF6-76FB-49B7-9E0B-EB90EBF54145}"/>
            </a:ext>
          </a:extLst>
        </xdr:cNvPr>
        <xdr:cNvCxnSpPr/>
      </xdr:nvCxnSpPr>
      <xdr:spPr>
        <a:xfrm flipV="1">
          <a:off x="21323300" y="9624631"/>
          <a:ext cx="838200" cy="48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70358</xdr:rowOff>
    </xdr:from>
    <xdr:to>
      <xdr:col>107</xdr:col>
      <xdr:colOff>101600</xdr:colOff>
      <xdr:row>57</xdr:row>
      <xdr:rowOff>508</xdr:rowOff>
    </xdr:to>
    <xdr:sp macro="" textlink="">
      <xdr:nvSpPr>
        <xdr:cNvPr id="612" name="楕円 611">
          <a:extLst>
            <a:ext uri="{FF2B5EF4-FFF2-40B4-BE49-F238E27FC236}">
              <a16:creationId xmlns:a16="http://schemas.microsoft.com/office/drawing/2014/main" id="{4DAA6D24-94A2-4DF3-B308-B35D84924D53}"/>
            </a:ext>
          </a:extLst>
        </xdr:cNvPr>
        <xdr:cNvSpPr/>
      </xdr:nvSpPr>
      <xdr:spPr>
        <a:xfrm>
          <a:off x="20383500" y="9671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71438</xdr:rowOff>
    </xdr:from>
    <xdr:to>
      <xdr:col>111</xdr:col>
      <xdr:colOff>177800</xdr:colOff>
      <xdr:row>56</xdr:row>
      <xdr:rowOff>121158</xdr:rowOff>
    </xdr:to>
    <xdr:cxnSp macro="">
      <xdr:nvCxnSpPr>
        <xdr:cNvPr id="613" name="直線コネクタ 612">
          <a:extLst>
            <a:ext uri="{FF2B5EF4-FFF2-40B4-BE49-F238E27FC236}">
              <a16:creationId xmlns:a16="http://schemas.microsoft.com/office/drawing/2014/main" id="{BFF76B21-25DC-4739-9D45-68F070135DB6}"/>
            </a:ext>
          </a:extLst>
        </xdr:cNvPr>
        <xdr:cNvCxnSpPr/>
      </xdr:nvCxnSpPr>
      <xdr:spPr>
        <a:xfrm flipV="1">
          <a:off x="20434300" y="9672638"/>
          <a:ext cx="889000" cy="49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116649</xdr:rowOff>
    </xdr:from>
    <xdr:to>
      <xdr:col>102</xdr:col>
      <xdr:colOff>165100</xdr:colOff>
      <xdr:row>57</xdr:row>
      <xdr:rowOff>46799</xdr:rowOff>
    </xdr:to>
    <xdr:sp macro="" textlink="">
      <xdr:nvSpPr>
        <xdr:cNvPr id="614" name="楕円 613">
          <a:extLst>
            <a:ext uri="{FF2B5EF4-FFF2-40B4-BE49-F238E27FC236}">
              <a16:creationId xmlns:a16="http://schemas.microsoft.com/office/drawing/2014/main" id="{C4E443D4-2C08-466C-93F5-831843066208}"/>
            </a:ext>
          </a:extLst>
        </xdr:cNvPr>
        <xdr:cNvSpPr/>
      </xdr:nvSpPr>
      <xdr:spPr>
        <a:xfrm>
          <a:off x="19494500" y="9717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56</xdr:row>
      <xdr:rowOff>121158</xdr:rowOff>
    </xdr:from>
    <xdr:to>
      <xdr:col>107</xdr:col>
      <xdr:colOff>50800</xdr:colOff>
      <xdr:row>56</xdr:row>
      <xdr:rowOff>167449</xdr:rowOff>
    </xdr:to>
    <xdr:cxnSp macro="">
      <xdr:nvCxnSpPr>
        <xdr:cNvPr id="615" name="直線コネクタ 614">
          <a:extLst>
            <a:ext uri="{FF2B5EF4-FFF2-40B4-BE49-F238E27FC236}">
              <a16:creationId xmlns:a16="http://schemas.microsoft.com/office/drawing/2014/main" id="{E2AD8F36-8DA3-4283-9E33-84784FB70995}"/>
            </a:ext>
          </a:extLst>
        </xdr:cNvPr>
        <xdr:cNvCxnSpPr/>
      </xdr:nvCxnSpPr>
      <xdr:spPr>
        <a:xfrm flipV="1">
          <a:off x="19545300" y="9722358"/>
          <a:ext cx="889000" cy="46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56</xdr:row>
      <xdr:rowOff>148082</xdr:rowOff>
    </xdr:from>
    <xdr:to>
      <xdr:col>98</xdr:col>
      <xdr:colOff>38100</xdr:colOff>
      <xdr:row>57</xdr:row>
      <xdr:rowOff>78232</xdr:rowOff>
    </xdr:to>
    <xdr:sp macro="" textlink="">
      <xdr:nvSpPr>
        <xdr:cNvPr id="616" name="楕円 615">
          <a:extLst>
            <a:ext uri="{FF2B5EF4-FFF2-40B4-BE49-F238E27FC236}">
              <a16:creationId xmlns:a16="http://schemas.microsoft.com/office/drawing/2014/main" id="{A4259AD5-5327-43C1-A147-2F5860E5F6E3}"/>
            </a:ext>
          </a:extLst>
        </xdr:cNvPr>
        <xdr:cNvSpPr/>
      </xdr:nvSpPr>
      <xdr:spPr>
        <a:xfrm>
          <a:off x="18605500" y="974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56</xdr:row>
      <xdr:rowOff>167449</xdr:rowOff>
    </xdr:from>
    <xdr:to>
      <xdr:col>102</xdr:col>
      <xdr:colOff>114300</xdr:colOff>
      <xdr:row>57</xdr:row>
      <xdr:rowOff>27432</xdr:rowOff>
    </xdr:to>
    <xdr:cxnSp macro="">
      <xdr:nvCxnSpPr>
        <xdr:cNvPr id="617" name="直線コネクタ 616">
          <a:extLst>
            <a:ext uri="{FF2B5EF4-FFF2-40B4-BE49-F238E27FC236}">
              <a16:creationId xmlns:a16="http://schemas.microsoft.com/office/drawing/2014/main" id="{A6A28013-2263-43AD-B409-FFA3DBCBBFB3}"/>
            </a:ext>
          </a:extLst>
        </xdr:cNvPr>
        <xdr:cNvCxnSpPr/>
      </xdr:nvCxnSpPr>
      <xdr:spPr>
        <a:xfrm flipV="1">
          <a:off x="18656300" y="9768649"/>
          <a:ext cx="889000" cy="31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28783</xdr:rowOff>
    </xdr:from>
    <xdr:ext cx="469744" cy="259045"/>
    <xdr:sp macro="" textlink="">
      <xdr:nvSpPr>
        <xdr:cNvPr id="618" name="n_1aveValue【保健センター・保健所】&#10;一人当たり面積">
          <a:extLst>
            <a:ext uri="{FF2B5EF4-FFF2-40B4-BE49-F238E27FC236}">
              <a16:creationId xmlns:a16="http://schemas.microsoft.com/office/drawing/2014/main" id="{6D6477C4-E742-4E21-B445-184E0B398BD3}"/>
            </a:ext>
          </a:extLst>
        </xdr:cNvPr>
        <xdr:cNvSpPr txBox="1"/>
      </xdr:nvSpPr>
      <xdr:spPr>
        <a:xfrm>
          <a:off x="21075727" y="10658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51643</xdr:rowOff>
    </xdr:from>
    <xdr:ext cx="469744" cy="259045"/>
    <xdr:sp macro="" textlink="">
      <xdr:nvSpPr>
        <xdr:cNvPr id="619" name="n_2aveValue【保健センター・保健所】&#10;一人当たり面積">
          <a:extLst>
            <a:ext uri="{FF2B5EF4-FFF2-40B4-BE49-F238E27FC236}">
              <a16:creationId xmlns:a16="http://schemas.microsoft.com/office/drawing/2014/main" id="{DE4C8E2B-0BCF-42CF-9FF0-250D50FF4DE3}"/>
            </a:ext>
          </a:extLst>
        </xdr:cNvPr>
        <xdr:cNvSpPr txBox="1"/>
      </xdr:nvSpPr>
      <xdr:spPr>
        <a:xfrm>
          <a:off x="20199427" y="10681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32783</xdr:rowOff>
    </xdr:from>
    <xdr:ext cx="469744" cy="259045"/>
    <xdr:sp macro="" textlink="">
      <xdr:nvSpPr>
        <xdr:cNvPr id="620" name="n_3aveValue【保健センター・保健所】&#10;一人当たり面積">
          <a:extLst>
            <a:ext uri="{FF2B5EF4-FFF2-40B4-BE49-F238E27FC236}">
              <a16:creationId xmlns:a16="http://schemas.microsoft.com/office/drawing/2014/main" id="{629922EA-EA85-4F3A-93D9-80D1E9CCF710}"/>
            </a:ext>
          </a:extLst>
        </xdr:cNvPr>
        <xdr:cNvSpPr txBox="1"/>
      </xdr:nvSpPr>
      <xdr:spPr>
        <a:xfrm>
          <a:off x="19310427" y="10662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37355</xdr:rowOff>
    </xdr:from>
    <xdr:ext cx="469744" cy="259045"/>
    <xdr:sp macro="" textlink="">
      <xdr:nvSpPr>
        <xdr:cNvPr id="621" name="n_4aveValue【保健センター・保健所】&#10;一人当たり面積">
          <a:extLst>
            <a:ext uri="{FF2B5EF4-FFF2-40B4-BE49-F238E27FC236}">
              <a16:creationId xmlns:a16="http://schemas.microsoft.com/office/drawing/2014/main" id="{01598476-DBCC-4EB3-81F3-C480D2C1435D}"/>
            </a:ext>
          </a:extLst>
        </xdr:cNvPr>
        <xdr:cNvSpPr txBox="1"/>
      </xdr:nvSpPr>
      <xdr:spPr>
        <a:xfrm>
          <a:off x="18421427" y="1066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54</xdr:row>
      <xdr:rowOff>138765</xdr:rowOff>
    </xdr:from>
    <xdr:ext cx="469744" cy="259045"/>
    <xdr:sp macro="" textlink="">
      <xdr:nvSpPr>
        <xdr:cNvPr id="622" name="n_1mainValue【保健センター・保健所】&#10;一人当たり面積">
          <a:extLst>
            <a:ext uri="{FF2B5EF4-FFF2-40B4-BE49-F238E27FC236}">
              <a16:creationId xmlns:a16="http://schemas.microsoft.com/office/drawing/2014/main" id="{15B9C004-6313-4DA4-8B28-5C55CF1C1D55}"/>
            </a:ext>
          </a:extLst>
        </xdr:cNvPr>
        <xdr:cNvSpPr txBox="1"/>
      </xdr:nvSpPr>
      <xdr:spPr>
        <a:xfrm>
          <a:off x="21075727" y="9397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55</xdr:row>
      <xdr:rowOff>17035</xdr:rowOff>
    </xdr:from>
    <xdr:ext cx="469744" cy="259045"/>
    <xdr:sp macro="" textlink="">
      <xdr:nvSpPr>
        <xdr:cNvPr id="623" name="n_2mainValue【保健センター・保健所】&#10;一人当たり面積">
          <a:extLst>
            <a:ext uri="{FF2B5EF4-FFF2-40B4-BE49-F238E27FC236}">
              <a16:creationId xmlns:a16="http://schemas.microsoft.com/office/drawing/2014/main" id="{676BDB89-6420-4921-8149-EC0D102E2B9A}"/>
            </a:ext>
          </a:extLst>
        </xdr:cNvPr>
        <xdr:cNvSpPr txBox="1"/>
      </xdr:nvSpPr>
      <xdr:spPr>
        <a:xfrm>
          <a:off x="20199427" y="9446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55</xdr:row>
      <xdr:rowOff>63326</xdr:rowOff>
    </xdr:from>
    <xdr:ext cx="469744" cy="259045"/>
    <xdr:sp macro="" textlink="">
      <xdr:nvSpPr>
        <xdr:cNvPr id="624" name="n_3mainValue【保健センター・保健所】&#10;一人当たり面積">
          <a:extLst>
            <a:ext uri="{FF2B5EF4-FFF2-40B4-BE49-F238E27FC236}">
              <a16:creationId xmlns:a16="http://schemas.microsoft.com/office/drawing/2014/main" id="{BE197A5B-109E-4823-B129-CBD8143408F8}"/>
            </a:ext>
          </a:extLst>
        </xdr:cNvPr>
        <xdr:cNvSpPr txBox="1"/>
      </xdr:nvSpPr>
      <xdr:spPr>
        <a:xfrm>
          <a:off x="19310427" y="9493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55</xdr:row>
      <xdr:rowOff>94759</xdr:rowOff>
    </xdr:from>
    <xdr:ext cx="469744" cy="259045"/>
    <xdr:sp macro="" textlink="">
      <xdr:nvSpPr>
        <xdr:cNvPr id="625" name="n_4mainValue【保健センター・保健所】&#10;一人当たり面積">
          <a:extLst>
            <a:ext uri="{FF2B5EF4-FFF2-40B4-BE49-F238E27FC236}">
              <a16:creationId xmlns:a16="http://schemas.microsoft.com/office/drawing/2014/main" id="{17DFF54E-0D1D-42C6-B8CE-AA7455728DAB}"/>
            </a:ext>
          </a:extLst>
        </xdr:cNvPr>
        <xdr:cNvSpPr txBox="1"/>
      </xdr:nvSpPr>
      <xdr:spPr>
        <a:xfrm>
          <a:off x="18421427" y="9524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6" name="正方形/長方形 625">
          <a:extLst>
            <a:ext uri="{FF2B5EF4-FFF2-40B4-BE49-F238E27FC236}">
              <a16:creationId xmlns:a16="http://schemas.microsoft.com/office/drawing/2014/main" id="{B6D3F18E-0B55-44DB-AC4D-FBE2A28EDDD4}"/>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7" name="正方形/長方形 626">
          <a:extLst>
            <a:ext uri="{FF2B5EF4-FFF2-40B4-BE49-F238E27FC236}">
              <a16:creationId xmlns:a16="http://schemas.microsoft.com/office/drawing/2014/main" id="{E8C63F08-7DC6-4450-BDC6-4C654B7F5DD5}"/>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8" name="正方形/長方形 627">
          <a:extLst>
            <a:ext uri="{FF2B5EF4-FFF2-40B4-BE49-F238E27FC236}">
              <a16:creationId xmlns:a16="http://schemas.microsoft.com/office/drawing/2014/main" id="{334A49C2-EF91-438A-8ECF-34CA959275BB}"/>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9" name="正方形/長方形 628">
          <a:extLst>
            <a:ext uri="{FF2B5EF4-FFF2-40B4-BE49-F238E27FC236}">
              <a16:creationId xmlns:a16="http://schemas.microsoft.com/office/drawing/2014/main" id="{310DEC2A-813F-49AD-AD6F-9823C56DD83D}"/>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0" name="正方形/長方形 629">
          <a:extLst>
            <a:ext uri="{FF2B5EF4-FFF2-40B4-BE49-F238E27FC236}">
              <a16:creationId xmlns:a16="http://schemas.microsoft.com/office/drawing/2014/main" id="{94F00D3C-83F5-402F-8DF3-9102C332EB28}"/>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1" name="正方形/長方形 630">
          <a:extLst>
            <a:ext uri="{FF2B5EF4-FFF2-40B4-BE49-F238E27FC236}">
              <a16:creationId xmlns:a16="http://schemas.microsoft.com/office/drawing/2014/main" id="{FECA87C4-3366-4CC4-B1D3-D50F5DE9F7B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2" name="正方形/長方形 631">
          <a:extLst>
            <a:ext uri="{FF2B5EF4-FFF2-40B4-BE49-F238E27FC236}">
              <a16:creationId xmlns:a16="http://schemas.microsoft.com/office/drawing/2014/main" id="{7E0197CF-419F-480D-A0E5-6F5321247F04}"/>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3" name="正方形/長方形 632">
          <a:extLst>
            <a:ext uri="{FF2B5EF4-FFF2-40B4-BE49-F238E27FC236}">
              <a16:creationId xmlns:a16="http://schemas.microsoft.com/office/drawing/2014/main" id="{FA3FF156-7E56-488D-9897-2F126237CEB2}"/>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4" name="テキスト ボックス 633">
          <a:extLst>
            <a:ext uri="{FF2B5EF4-FFF2-40B4-BE49-F238E27FC236}">
              <a16:creationId xmlns:a16="http://schemas.microsoft.com/office/drawing/2014/main" id="{5CEFC416-7E47-42CE-BBE9-A3136C0EC04E}"/>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5" name="直線コネクタ 634">
          <a:extLst>
            <a:ext uri="{FF2B5EF4-FFF2-40B4-BE49-F238E27FC236}">
              <a16:creationId xmlns:a16="http://schemas.microsoft.com/office/drawing/2014/main" id="{7B56E83C-6DC1-4459-B9A8-10DA38982603}"/>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6" name="テキスト ボックス 635">
          <a:extLst>
            <a:ext uri="{FF2B5EF4-FFF2-40B4-BE49-F238E27FC236}">
              <a16:creationId xmlns:a16="http://schemas.microsoft.com/office/drawing/2014/main" id="{2D2A686E-9F78-4C8B-87DD-2EB705D23269}"/>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7" name="直線コネクタ 636">
          <a:extLst>
            <a:ext uri="{FF2B5EF4-FFF2-40B4-BE49-F238E27FC236}">
              <a16:creationId xmlns:a16="http://schemas.microsoft.com/office/drawing/2014/main" id="{8C611E80-4E32-4ACF-A92D-4B1DE69189B5}"/>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8" name="テキスト ボックス 637">
          <a:extLst>
            <a:ext uri="{FF2B5EF4-FFF2-40B4-BE49-F238E27FC236}">
              <a16:creationId xmlns:a16="http://schemas.microsoft.com/office/drawing/2014/main" id="{4F531E30-CE8D-4352-86AF-D239175359D1}"/>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9" name="直線コネクタ 638">
          <a:extLst>
            <a:ext uri="{FF2B5EF4-FFF2-40B4-BE49-F238E27FC236}">
              <a16:creationId xmlns:a16="http://schemas.microsoft.com/office/drawing/2014/main" id="{B1F5BA6B-B3C0-4B1F-934A-8C4737C16D73}"/>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40" name="テキスト ボックス 639">
          <a:extLst>
            <a:ext uri="{FF2B5EF4-FFF2-40B4-BE49-F238E27FC236}">
              <a16:creationId xmlns:a16="http://schemas.microsoft.com/office/drawing/2014/main" id="{F1E693A4-5D49-4EFB-BBED-D5425799B556}"/>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41" name="直線コネクタ 640">
          <a:extLst>
            <a:ext uri="{FF2B5EF4-FFF2-40B4-BE49-F238E27FC236}">
              <a16:creationId xmlns:a16="http://schemas.microsoft.com/office/drawing/2014/main" id="{1F051549-4845-4FC5-80BC-BE0BD8BF609D}"/>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2" name="テキスト ボックス 641">
          <a:extLst>
            <a:ext uri="{FF2B5EF4-FFF2-40B4-BE49-F238E27FC236}">
              <a16:creationId xmlns:a16="http://schemas.microsoft.com/office/drawing/2014/main" id="{641245C1-2487-46D5-87A6-22763F292355}"/>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3" name="直線コネクタ 642">
          <a:extLst>
            <a:ext uri="{FF2B5EF4-FFF2-40B4-BE49-F238E27FC236}">
              <a16:creationId xmlns:a16="http://schemas.microsoft.com/office/drawing/2014/main" id="{1165C1EB-AC43-4192-88A2-D1AFD40ACFEA}"/>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4" name="テキスト ボックス 643">
          <a:extLst>
            <a:ext uri="{FF2B5EF4-FFF2-40B4-BE49-F238E27FC236}">
              <a16:creationId xmlns:a16="http://schemas.microsoft.com/office/drawing/2014/main" id="{BD0FC1AE-E34D-443D-A19B-A323037B8699}"/>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5" name="直線コネクタ 644">
          <a:extLst>
            <a:ext uri="{FF2B5EF4-FFF2-40B4-BE49-F238E27FC236}">
              <a16:creationId xmlns:a16="http://schemas.microsoft.com/office/drawing/2014/main" id="{AE3C27B4-F87F-4F65-ABF3-32707A4898FE}"/>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646" name="テキスト ボックス 645">
          <a:extLst>
            <a:ext uri="{FF2B5EF4-FFF2-40B4-BE49-F238E27FC236}">
              <a16:creationId xmlns:a16="http://schemas.microsoft.com/office/drawing/2014/main" id="{15D53C02-E997-4179-94A4-5C7998327111}"/>
            </a:ext>
          </a:extLst>
        </xdr:cNvPr>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7" name="直線コネクタ 646">
          <a:extLst>
            <a:ext uri="{FF2B5EF4-FFF2-40B4-BE49-F238E27FC236}">
              <a16:creationId xmlns:a16="http://schemas.microsoft.com/office/drawing/2014/main" id="{AD73D7FA-0E33-4B11-9904-613BA0175703}"/>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8" name="【消防施設】&#10;有形固定資産減価償却率グラフ枠">
          <a:extLst>
            <a:ext uri="{FF2B5EF4-FFF2-40B4-BE49-F238E27FC236}">
              <a16:creationId xmlns:a16="http://schemas.microsoft.com/office/drawing/2014/main" id="{A543D3A9-E867-429B-AB58-40D1B10686DC}"/>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649" name="直線コネクタ 648">
          <a:extLst>
            <a:ext uri="{FF2B5EF4-FFF2-40B4-BE49-F238E27FC236}">
              <a16:creationId xmlns:a16="http://schemas.microsoft.com/office/drawing/2014/main" id="{5E1B8B2F-9779-4351-860B-9E65C24D21B4}"/>
            </a:ext>
          </a:extLst>
        </xdr:cNvPr>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650" name="【消防施設】&#10;有形固定資産減価償却率最小値テキスト">
          <a:extLst>
            <a:ext uri="{FF2B5EF4-FFF2-40B4-BE49-F238E27FC236}">
              <a16:creationId xmlns:a16="http://schemas.microsoft.com/office/drawing/2014/main" id="{F3694A3D-EE20-41AC-A95B-4F8D500A090A}"/>
            </a:ext>
          </a:extLst>
        </xdr:cNvPr>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651" name="直線コネクタ 650">
          <a:extLst>
            <a:ext uri="{FF2B5EF4-FFF2-40B4-BE49-F238E27FC236}">
              <a16:creationId xmlns:a16="http://schemas.microsoft.com/office/drawing/2014/main" id="{D31C0E2B-D097-4702-84CA-D493F9FC4350}"/>
            </a:ext>
          </a:extLst>
        </xdr:cNvPr>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652" name="【消防施設】&#10;有形固定資産減価償却率最大値テキスト">
          <a:extLst>
            <a:ext uri="{FF2B5EF4-FFF2-40B4-BE49-F238E27FC236}">
              <a16:creationId xmlns:a16="http://schemas.microsoft.com/office/drawing/2014/main" id="{AE171AE0-76E8-486F-AF22-B78EE840CD7E}"/>
            </a:ext>
          </a:extLst>
        </xdr:cNvPr>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53" name="直線コネクタ 652">
          <a:extLst>
            <a:ext uri="{FF2B5EF4-FFF2-40B4-BE49-F238E27FC236}">
              <a16:creationId xmlns:a16="http://schemas.microsoft.com/office/drawing/2014/main" id="{F302FA31-4A91-4E7B-97BC-21328F760D83}"/>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160038</xdr:rowOff>
    </xdr:from>
    <xdr:ext cx="405111" cy="259045"/>
    <xdr:sp macro="" textlink="">
      <xdr:nvSpPr>
        <xdr:cNvPr id="654" name="【消防施設】&#10;有形固定資産減価償却率平均値テキスト">
          <a:extLst>
            <a:ext uri="{FF2B5EF4-FFF2-40B4-BE49-F238E27FC236}">
              <a16:creationId xmlns:a16="http://schemas.microsoft.com/office/drawing/2014/main" id="{83C26BDE-E65E-4B30-A208-9B2680F1D23D}"/>
            </a:ext>
          </a:extLst>
        </xdr:cNvPr>
        <xdr:cNvSpPr txBox="1"/>
      </xdr:nvSpPr>
      <xdr:spPr>
        <a:xfrm>
          <a:off x="16357600" y="138760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137161</xdr:rowOff>
    </xdr:from>
    <xdr:to>
      <xdr:col>85</xdr:col>
      <xdr:colOff>177800</xdr:colOff>
      <xdr:row>82</xdr:row>
      <xdr:rowOff>67311</xdr:rowOff>
    </xdr:to>
    <xdr:sp macro="" textlink="">
      <xdr:nvSpPr>
        <xdr:cNvPr id="655" name="フローチャート: 判断 654">
          <a:extLst>
            <a:ext uri="{FF2B5EF4-FFF2-40B4-BE49-F238E27FC236}">
              <a16:creationId xmlns:a16="http://schemas.microsoft.com/office/drawing/2014/main" id="{377147CA-B104-4DB5-9ED3-6AAAF3AE3880}"/>
            </a:ext>
          </a:extLst>
        </xdr:cNvPr>
        <xdr:cNvSpPr/>
      </xdr:nvSpPr>
      <xdr:spPr>
        <a:xfrm>
          <a:off x="16268700" y="14024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147320</xdr:rowOff>
    </xdr:from>
    <xdr:to>
      <xdr:col>81</xdr:col>
      <xdr:colOff>101600</xdr:colOff>
      <xdr:row>82</xdr:row>
      <xdr:rowOff>77470</xdr:rowOff>
    </xdr:to>
    <xdr:sp macro="" textlink="">
      <xdr:nvSpPr>
        <xdr:cNvPr id="656" name="フローチャート: 判断 655">
          <a:extLst>
            <a:ext uri="{FF2B5EF4-FFF2-40B4-BE49-F238E27FC236}">
              <a16:creationId xmlns:a16="http://schemas.microsoft.com/office/drawing/2014/main" id="{8709475C-3D97-433F-95AF-A1FF9707312F}"/>
            </a:ext>
          </a:extLst>
        </xdr:cNvPr>
        <xdr:cNvSpPr/>
      </xdr:nvSpPr>
      <xdr:spPr>
        <a:xfrm>
          <a:off x="15430500" y="1403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25400</xdr:rowOff>
    </xdr:from>
    <xdr:to>
      <xdr:col>76</xdr:col>
      <xdr:colOff>165100</xdr:colOff>
      <xdr:row>82</xdr:row>
      <xdr:rowOff>127000</xdr:rowOff>
    </xdr:to>
    <xdr:sp macro="" textlink="">
      <xdr:nvSpPr>
        <xdr:cNvPr id="657" name="フローチャート: 判断 656">
          <a:extLst>
            <a:ext uri="{FF2B5EF4-FFF2-40B4-BE49-F238E27FC236}">
              <a16:creationId xmlns:a16="http://schemas.microsoft.com/office/drawing/2014/main" id="{BDF1C4B0-4084-4AF3-960C-9128E9E59C7E}"/>
            </a:ext>
          </a:extLst>
        </xdr:cNvPr>
        <xdr:cNvSpPr/>
      </xdr:nvSpPr>
      <xdr:spPr>
        <a:xfrm>
          <a:off x="14541500" y="1408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7620</xdr:rowOff>
    </xdr:from>
    <xdr:to>
      <xdr:col>72</xdr:col>
      <xdr:colOff>38100</xdr:colOff>
      <xdr:row>82</xdr:row>
      <xdr:rowOff>109220</xdr:rowOff>
    </xdr:to>
    <xdr:sp macro="" textlink="">
      <xdr:nvSpPr>
        <xdr:cNvPr id="658" name="フローチャート: 判断 657">
          <a:extLst>
            <a:ext uri="{FF2B5EF4-FFF2-40B4-BE49-F238E27FC236}">
              <a16:creationId xmlns:a16="http://schemas.microsoft.com/office/drawing/2014/main" id="{46F8A2E5-ECBF-4F07-80EA-645B0BF70704}"/>
            </a:ext>
          </a:extLst>
        </xdr:cNvPr>
        <xdr:cNvSpPr/>
      </xdr:nvSpPr>
      <xdr:spPr>
        <a:xfrm>
          <a:off x="13652500" y="1406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133350</xdr:rowOff>
    </xdr:from>
    <xdr:to>
      <xdr:col>67</xdr:col>
      <xdr:colOff>101600</xdr:colOff>
      <xdr:row>82</xdr:row>
      <xdr:rowOff>63500</xdr:rowOff>
    </xdr:to>
    <xdr:sp macro="" textlink="">
      <xdr:nvSpPr>
        <xdr:cNvPr id="659" name="フローチャート: 判断 658">
          <a:extLst>
            <a:ext uri="{FF2B5EF4-FFF2-40B4-BE49-F238E27FC236}">
              <a16:creationId xmlns:a16="http://schemas.microsoft.com/office/drawing/2014/main" id="{78B9DACE-6EF2-4A67-A81F-6EDE8B41EA89}"/>
            </a:ext>
          </a:extLst>
        </xdr:cNvPr>
        <xdr:cNvSpPr/>
      </xdr:nvSpPr>
      <xdr:spPr>
        <a:xfrm>
          <a:off x="12763500" y="1402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62722C37-0685-42E0-8DD7-1733466490E3}"/>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74FA75D5-A0DC-4195-8819-103884BA4FEF}"/>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421076F5-1376-4B73-9D9D-DBF666872ACE}"/>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2EE76392-16CD-4239-8484-0F86F0291847}"/>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BF4C26C0-A56A-4A6B-A4F3-F097BAFE273D}"/>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152400</xdr:rowOff>
    </xdr:from>
    <xdr:to>
      <xdr:col>85</xdr:col>
      <xdr:colOff>177800</xdr:colOff>
      <xdr:row>85</xdr:row>
      <xdr:rowOff>82550</xdr:rowOff>
    </xdr:to>
    <xdr:sp macro="" textlink="">
      <xdr:nvSpPr>
        <xdr:cNvPr id="665" name="楕円 664">
          <a:extLst>
            <a:ext uri="{FF2B5EF4-FFF2-40B4-BE49-F238E27FC236}">
              <a16:creationId xmlns:a16="http://schemas.microsoft.com/office/drawing/2014/main" id="{DDB61183-10D5-4C18-9EB8-C3B6C34F6706}"/>
            </a:ext>
          </a:extLst>
        </xdr:cNvPr>
        <xdr:cNvSpPr/>
      </xdr:nvSpPr>
      <xdr:spPr>
        <a:xfrm>
          <a:off x="162687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67327</xdr:rowOff>
    </xdr:from>
    <xdr:ext cx="469744" cy="259045"/>
    <xdr:sp macro="" textlink="">
      <xdr:nvSpPr>
        <xdr:cNvPr id="666" name="【消防施設】&#10;有形固定資産減価償却率該当値テキスト">
          <a:extLst>
            <a:ext uri="{FF2B5EF4-FFF2-40B4-BE49-F238E27FC236}">
              <a16:creationId xmlns:a16="http://schemas.microsoft.com/office/drawing/2014/main" id="{2D0CBC25-CDDB-4D25-ACA9-F9AC8C0850A0}"/>
            </a:ext>
          </a:extLst>
        </xdr:cNvPr>
        <xdr:cNvSpPr txBox="1"/>
      </xdr:nvSpPr>
      <xdr:spPr>
        <a:xfrm>
          <a:off x="16357600" y="1446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152400</xdr:rowOff>
    </xdr:from>
    <xdr:to>
      <xdr:col>81</xdr:col>
      <xdr:colOff>101600</xdr:colOff>
      <xdr:row>85</xdr:row>
      <xdr:rowOff>82550</xdr:rowOff>
    </xdr:to>
    <xdr:sp macro="" textlink="">
      <xdr:nvSpPr>
        <xdr:cNvPr id="667" name="楕円 666">
          <a:extLst>
            <a:ext uri="{FF2B5EF4-FFF2-40B4-BE49-F238E27FC236}">
              <a16:creationId xmlns:a16="http://schemas.microsoft.com/office/drawing/2014/main" id="{A97B039D-9DEB-49CE-AAAB-6EEF6E3A20DD}"/>
            </a:ext>
          </a:extLst>
        </xdr:cNvPr>
        <xdr:cNvSpPr/>
      </xdr:nvSpPr>
      <xdr:spPr>
        <a:xfrm>
          <a:off x="154305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31750</xdr:rowOff>
    </xdr:from>
    <xdr:to>
      <xdr:col>85</xdr:col>
      <xdr:colOff>127000</xdr:colOff>
      <xdr:row>85</xdr:row>
      <xdr:rowOff>31750</xdr:rowOff>
    </xdr:to>
    <xdr:cxnSp macro="">
      <xdr:nvCxnSpPr>
        <xdr:cNvPr id="668" name="直線コネクタ 667">
          <a:extLst>
            <a:ext uri="{FF2B5EF4-FFF2-40B4-BE49-F238E27FC236}">
              <a16:creationId xmlns:a16="http://schemas.microsoft.com/office/drawing/2014/main" id="{CA6349AA-803A-4EBF-9C40-B285036854D4}"/>
            </a:ext>
          </a:extLst>
        </xdr:cNvPr>
        <xdr:cNvCxnSpPr/>
      </xdr:nvCxnSpPr>
      <xdr:spPr>
        <a:xfrm>
          <a:off x="15481300" y="14605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152400</xdr:rowOff>
    </xdr:from>
    <xdr:to>
      <xdr:col>76</xdr:col>
      <xdr:colOff>165100</xdr:colOff>
      <xdr:row>85</xdr:row>
      <xdr:rowOff>82550</xdr:rowOff>
    </xdr:to>
    <xdr:sp macro="" textlink="">
      <xdr:nvSpPr>
        <xdr:cNvPr id="669" name="楕円 668">
          <a:extLst>
            <a:ext uri="{FF2B5EF4-FFF2-40B4-BE49-F238E27FC236}">
              <a16:creationId xmlns:a16="http://schemas.microsoft.com/office/drawing/2014/main" id="{2A7FB8E0-61FC-4B02-A73E-58F0270013E3}"/>
            </a:ext>
          </a:extLst>
        </xdr:cNvPr>
        <xdr:cNvSpPr/>
      </xdr:nvSpPr>
      <xdr:spPr>
        <a:xfrm>
          <a:off x="145415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31750</xdr:rowOff>
    </xdr:from>
    <xdr:to>
      <xdr:col>81</xdr:col>
      <xdr:colOff>50800</xdr:colOff>
      <xdr:row>85</xdr:row>
      <xdr:rowOff>31750</xdr:rowOff>
    </xdr:to>
    <xdr:cxnSp macro="">
      <xdr:nvCxnSpPr>
        <xdr:cNvPr id="670" name="直線コネクタ 669">
          <a:extLst>
            <a:ext uri="{FF2B5EF4-FFF2-40B4-BE49-F238E27FC236}">
              <a16:creationId xmlns:a16="http://schemas.microsoft.com/office/drawing/2014/main" id="{25CC2325-8002-4F66-85FF-DC8814357D1D}"/>
            </a:ext>
          </a:extLst>
        </xdr:cNvPr>
        <xdr:cNvCxnSpPr/>
      </xdr:nvCxnSpPr>
      <xdr:spPr>
        <a:xfrm>
          <a:off x="14592300" y="1460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152400</xdr:rowOff>
    </xdr:from>
    <xdr:to>
      <xdr:col>72</xdr:col>
      <xdr:colOff>38100</xdr:colOff>
      <xdr:row>85</xdr:row>
      <xdr:rowOff>82550</xdr:rowOff>
    </xdr:to>
    <xdr:sp macro="" textlink="">
      <xdr:nvSpPr>
        <xdr:cNvPr id="671" name="楕円 670">
          <a:extLst>
            <a:ext uri="{FF2B5EF4-FFF2-40B4-BE49-F238E27FC236}">
              <a16:creationId xmlns:a16="http://schemas.microsoft.com/office/drawing/2014/main" id="{6B3EF481-FFF7-4A38-9916-9B6167C87B20}"/>
            </a:ext>
          </a:extLst>
        </xdr:cNvPr>
        <xdr:cNvSpPr/>
      </xdr:nvSpPr>
      <xdr:spPr>
        <a:xfrm>
          <a:off x="136525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31750</xdr:rowOff>
    </xdr:from>
    <xdr:to>
      <xdr:col>76</xdr:col>
      <xdr:colOff>114300</xdr:colOff>
      <xdr:row>85</xdr:row>
      <xdr:rowOff>31750</xdr:rowOff>
    </xdr:to>
    <xdr:cxnSp macro="">
      <xdr:nvCxnSpPr>
        <xdr:cNvPr id="672" name="直線コネクタ 671">
          <a:extLst>
            <a:ext uri="{FF2B5EF4-FFF2-40B4-BE49-F238E27FC236}">
              <a16:creationId xmlns:a16="http://schemas.microsoft.com/office/drawing/2014/main" id="{E1C772DF-3373-4280-A9FE-3AB7575383B3}"/>
            </a:ext>
          </a:extLst>
        </xdr:cNvPr>
        <xdr:cNvCxnSpPr/>
      </xdr:nvCxnSpPr>
      <xdr:spPr>
        <a:xfrm>
          <a:off x="13703300" y="1460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152400</xdr:rowOff>
    </xdr:from>
    <xdr:to>
      <xdr:col>67</xdr:col>
      <xdr:colOff>101600</xdr:colOff>
      <xdr:row>85</xdr:row>
      <xdr:rowOff>82550</xdr:rowOff>
    </xdr:to>
    <xdr:sp macro="" textlink="">
      <xdr:nvSpPr>
        <xdr:cNvPr id="673" name="楕円 672">
          <a:extLst>
            <a:ext uri="{FF2B5EF4-FFF2-40B4-BE49-F238E27FC236}">
              <a16:creationId xmlns:a16="http://schemas.microsoft.com/office/drawing/2014/main" id="{F0BF90BE-3149-4272-B904-3DAE3443E9DE}"/>
            </a:ext>
          </a:extLst>
        </xdr:cNvPr>
        <xdr:cNvSpPr/>
      </xdr:nvSpPr>
      <xdr:spPr>
        <a:xfrm>
          <a:off x="127635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85</xdr:row>
      <xdr:rowOff>31750</xdr:rowOff>
    </xdr:from>
    <xdr:to>
      <xdr:col>71</xdr:col>
      <xdr:colOff>177800</xdr:colOff>
      <xdr:row>85</xdr:row>
      <xdr:rowOff>31750</xdr:rowOff>
    </xdr:to>
    <xdr:cxnSp macro="">
      <xdr:nvCxnSpPr>
        <xdr:cNvPr id="674" name="直線コネクタ 673">
          <a:extLst>
            <a:ext uri="{FF2B5EF4-FFF2-40B4-BE49-F238E27FC236}">
              <a16:creationId xmlns:a16="http://schemas.microsoft.com/office/drawing/2014/main" id="{D56AF5F7-86F3-49CC-A38A-C93C579674EA}"/>
            </a:ext>
          </a:extLst>
        </xdr:cNvPr>
        <xdr:cNvCxnSpPr/>
      </xdr:nvCxnSpPr>
      <xdr:spPr>
        <a:xfrm>
          <a:off x="12814300" y="1460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93997</xdr:rowOff>
    </xdr:from>
    <xdr:ext cx="405111" cy="259045"/>
    <xdr:sp macro="" textlink="">
      <xdr:nvSpPr>
        <xdr:cNvPr id="675" name="n_1aveValue【消防施設】&#10;有形固定資産減価償却率">
          <a:extLst>
            <a:ext uri="{FF2B5EF4-FFF2-40B4-BE49-F238E27FC236}">
              <a16:creationId xmlns:a16="http://schemas.microsoft.com/office/drawing/2014/main" id="{E87B8AB8-6C06-4A35-B54E-3D288E0B46A7}"/>
            </a:ext>
          </a:extLst>
        </xdr:cNvPr>
        <xdr:cNvSpPr txBox="1"/>
      </xdr:nvSpPr>
      <xdr:spPr>
        <a:xfrm>
          <a:off x="15266044" y="1380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143527</xdr:rowOff>
    </xdr:from>
    <xdr:ext cx="405111" cy="259045"/>
    <xdr:sp macro="" textlink="">
      <xdr:nvSpPr>
        <xdr:cNvPr id="676" name="n_2aveValue【消防施設】&#10;有形固定資産減価償却率">
          <a:extLst>
            <a:ext uri="{FF2B5EF4-FFF2-40B4-BE49-F238E27FC236}">
              <a16:creationId xmlns:a16="http://schemas.microsoft.com/office/drawing/2014/main" id="{0DD4D858-810E-4475-B774-4DB2A4000169}"/>
            </a:ext>
          </a:extLst>
        </xdr:cNvPr>
        <xdr:cNvSpPr txBox="1"/>
      </xdr:nvSpPr>
      <xdr:spPr>
        <a:xfrm>
          <a:off x="14389744" y="1385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125747</xdr:rowOff>
    </xdr:from>
    <xdr:ext cx="405111" cy="259045"/>
    <xdr:sp macro="" textlink="">
      <xdr:nvSpPr>
        <xdr:cNvPr id="677" name="n_3aveValue【消防施設】&#10;有形固定資産減価償却率">
          <a:extLst>
            <a:ext uri="{FF2B5EF4-FFF2-40B4-BE49-F238E27FC236}">
              <a16:creationId xmlns:a16="http://schemas.microsoft.com/office/drawing/2014/main" id="{67CEDF70-138C-4B28-8B5D-59603AB953CB}"/>
            </a:ext>
          </a:extLst>
        </xdr:cNvPr>
        <xdr:cNvSpPr txBox="1"/>
      </xdr:nvSpPr>
      <xdr:spPr>
        <a:xfrm>
          <a:off x="13500744" y="13841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80027</xdr:rowOff>
    </xdr:from>
    <xdr:ext cx="405111" cy="259045"/>
    <xdr:sp macro="" textlink="">
      <xdr:nvSpPr>
        <xdr:cNvPr id="678" name="n_4aveValue【消防施設】&#10;有形固定資産減価償却率">
          <a:extLst>
            <a:ext uri="{FF2B5EF4-FFF2-40B4-BE49-F238E27FC236}">
              <a16:creationId xmlns:a16="http://schemas.microsoft.com/office/drawing/2014/main" id="{AB3A8659-EF2D-4A1F-A5E5-1948F20F4154}"/>
            </a:ext>
          </a:extLst>
        </xdr:cNvPr>
        <xdr:cNvSpPr txBox="1"/>
      </xdr:nvSpPr>
      <xdr:spPr>
        <a:xfrm>
          <a:off x="12611744" y="13796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85</xdr:row>
      <xdr:rowOff>73677</xdr:rowOff>
    </xdr:from>
    <xdr:ext cx="469744" cy="259045"/>
    <xdr:sp macro="" textlink="">
      <xdr:nvSpPr>
        <xdr:cNvPr id="679" name="n_1mainValue【消防施設】&#10;有形固定資産減価償却率">
          <a:extLst>
            <a:ext uri="{FF2B5EF4-FFF2-40B4-BE49-F238E27FC236}">
              <a16:creationId xmlns:a16="http://schemas.microsoft.com/office/drawing/2014/main" id="{6B65C634-52C2-447D-8D58-4B4E86A506D8}"/>
            </a:ext>
          </a:extLst>
        </xdr:cNvPr>
        <xdr:cNvSpPr txBox="1"/>
      </xdr:nvSpPr>
      <xdr:spPr>
        <a:xfrm>
          <a:off x="15233727" y="1464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85</xdr:row>
      <xdr:rowOff>73677</xdr:rowOff>
    </xdr:from>
    <xdr:ext cx="469744" cy="259045"/>
    <xdr:sp macro="" textlink="">
      <xdr:nvSpPr>
        <xdr:cNvPr id="680" name="n_2mainValue【消防施設】&#10;有形固定資産減価償却率">
          <a:extLst>
            <a:ext uri="{FF2B5EF4-FFF2-40B4-BE49-F238E27FC236}">
              <a16:creationId xmlns:a16="http://schemas.microsoft.com/office/drawing/2014/main" id="{C02F4648-C9EE-4D1A-8C01-3901736EFB24}"/>
            </a:ext>
          </a:extLst>
        </xdr:cNvPr>
        <xdr:cNvSpPr txBox="1"/>
      </xdr:nvSpPr>
      <xdr:spPr>
        <a:xfrm>
          <a:off x="14357427" y="1464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85</xdr:row>
      <xdr:rowOff>73677</xdr:rowOff>
    </xdr:from>
    <xdr:ext cx="469744" cy="259045"/>
    <xdr:sp macro="" textlink="">
      <xdr:nvSpPr>
        <xdr:cNvPr id="681" name="n_3mainValue【消防施設】&#10;有形固定資産減価償却率">
          <a:extLst>
            <a:ext uri="{FF2B5EF4-FFF2-40B4-BE49-F238E27FC236}">
              <a16:creationId xmlns:a16="http://schemas.microsoft.com/office/drawing/2014/main" id="{BC6DB346-8670-4BFD-91B3-7FB8DB2924E8}"/>
            </a:ext>
          </a:extLst>
        </xdr:cNvPr>
        <xdr:cNvSpPr txBox="1"/>
      </xdr:nvSpPr>
      <xdr:spPr>
        <a:xfrm>
          <a:off x="13468427" y="1464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85</xdr:row>
      <xdr:rowOff>73677</xdr:rowOff>
    </xdr:from>
    <xdr:ext cx="469744" cy="259045"/>
    <xdr:sp macro="" textlink="">
      <xdr:nvSpPr>
        <xdr:cNvPr id="682" name="n_4mainValue【消防施設】&#10;有形固定資産減価償却率">
          <a:extLst>
            <a:ext uri="{FF2B5EF4-FFF2-40B4-BE49-F238E27FC236}">
              <a16:creationId xmlns:a16="http://schemas.microsoft.com/office/drawing/2014/main" id="{1D6FB35F-D3C6-4DBC-B8F8-FF0E6F5F6C29}"/>
            </a:ext>
          </a:extLst>
        </xdr:cNvPr>
        <xdr:cNvSpPr txBox="1"/>
      </xdr:nvSpPr>
      <xdr:spPr>
        <a:xfrm>
          <a:off x="12579427" y="1464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3" name="正方形/長方形 682">
          <a:extLst>
            <a:ext uri="{FF2B5EF4-FFF2-40B4-BE49-F238E27FC236}">
              <a16:creationId xmlns:a16="http://schemas.microsoft.com/office/drawing/2014/main" id="{796F7554-E7D6-400B-821A-A834C41B36D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4" name="正方形/長方形 683">
          <a:extLst>
            <a:ext uri="{FF2B5EF4-FFF2-40B4-BE49-F238E27FC236}">
              <a16:creationId xmlns:a16="http://schemas.microsoft.com/office/drawing/2014/main" id="{A6DE3D24-60B7-40C4-9D0A-A8D149DD054C}"/>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5" name="正方形/長方形 684">
          <a:extLst>
            <a:ext uri="{FF2B5EF4-FFF2-40B4-BE49-F238E27FC236}">
              <a16:creationId xmlns:a16="http://schemas.microsoft.com/office/drawing/2014/main" id="{C32BF529-2CE3-4A25-B750-79B98A931BB1}"/>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6" name="正方形/長方形 685">
          <a:extLst>
            <a:ext uri="{FF2B5EF4-FFF2-40B4-BE49-F238E27FC236}">
              <a16:creationId xmlns:a16="http://schemas.microsoft.com/office/drawing/2014/main" id="{63DA48B0-90CB-4B68-B6E5-46F89BB33196}"/>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7" name="正方形/長方形 686">
          <a:extLst>
            <a:ext uri="{FF2B5EF4-FFF2-40B4-BE49-F238E27FC236}">
              <a16:creationId xmlns:a16="http://schemas.microsoft.com/office/drawing/2014/main" id="{08D5974E-29FF-4887-BED9-82279020AAC3}"/>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8" name="正方形/長方形 687">
          <a:extLst>
            <a:ext uri="{FF2B5EF4-FFF2-40B4-BE49-F238E27FC236}">
              <a16:creationId xmlns:a16="http://schemas.microsoft.com/office/drawing/2014/main" id="{1D11AB66-151D-4264-8468-DAC587DFAE91}"/>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9" name="正方形/長方形 688">
          <a:extLst>
            <a:ext uri="{FF2B5EF4-FFF2-40B4-BE49-F238E27FC236}">
              <a16:creationId xmlns:a16="http://schemas.microsoft.com/office/drawing/2014/main" id="{BC1C0446-EFC1-43F4-AA19-42D32C415744}"/>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0" name="正方形/長方形 689">
          <a:extLst>
            <a:ext uri="{FF2B5EF4-FFF2-40B4-BE49-F238E27FC236}">
              <a16:creationId xmlns:a16="http://schemas.microsoft.com/office/drawing/2014/main" id="{0C11987A-2D38-4D1F-AAD4-F758C00103EF}"/>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1" name="テキスト ボックス 690">
          <a:extLst>
            <a:ext uri="{FF2B5EF4-FFF2-40B4-BE49-F238E27FC236}">
              <a16:creationId xmlns:a16="http://schemas.microsoft.com/office/drawing/2014/main" id="{F481F095-8222-41D5-9C82-373598C09815}"/>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2" name="直線コネクタ 691">
          <a:extLst>
            <a:ext uri="{FF2B5EF4-FFF2-40B4-BE49-F238E27FC236}">
              <a16:creationId xmlns:a16="http://schemas.microsoft.com/office/drawing/2014/main" id="{1DDEC3A4-75B0-41D4-ABC0-3152BE89E762}"/>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3" name="直線コネクタ 692">
          <a:extLst>
            <a:ext uri="{FF2B5EF4-FFF2-40B4-BE49-F238E27FC236}">
              <a16:creationId xmlns:a16="http://schemas.microsoft.com/office/drawing/2014/main" id="{D80CDE3B-C2D5-4D26-9A14-0591B1FBE3EC}"/>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4" name="テキスト ボックス 693">
          <a:extLst>
            <a:ext uri="{FF2B5EF4-FFF2-40B4-BE49-F238E27FC236}">
              <a16:creationId xmlns:a16="http://schemas.microsoft.com/office/drawing/2014/main" id="{1AD13F74-C48E-4B87-86F7-E0FC65478DE4}"/>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5" name="直線コネクタ 694">
          <a:extLst>
            <a:ext uri="{FF2B5EF4-FFF2-40B4-BE49-F238E27FC236}">
              <a16:creationId xmlns:a16="http://schemas.microsoft.com/office/drawing/2014/main" id="{B26C9582-E6CD-4B70-BCE1-3D2340834569}"/>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6" name="テキスト ボックス 695">
          <a:extLst>
            <a:ext uri="{FF2B5EF4-FFF2-40B4-BE49-F238E27FC236}">
              <a16:creationId xmlns:a16="http://schemas.microsoft.com/office/drawing/2014/main" id="{EBC66E27-108A-4310-9EC4-48BAED1945C1}"/>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7" name="直線コネクタ 696">
          <a:extLst>
            <a:ext uri="{FF2B5EF4-FFF2-40B4-BE49-F238E27FC236}">
              <a16:creationId xmlns:a16="http://schemas.microsoft.com/office/drawing/2014/main" id="{C73D1650-6F02-43D8-AB1D-439A37B0FC6D}"/>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8" name="テキスト ボックス 697">
          <a:extLst>
            <a:ext uri="{FF2B5EF4-FFF2-40B4-BE49-F238E27FC236}">
              <a16:creationId xmlns:a16="http://schemas.microsoft.com/office/drawing/2014/main" id="{62CA07E2-D06C-4A15-B8D9-E94BBE96002B}"/>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9" name="直線コネクタ 698">
          <a:extLst>
            <a:ext uri="{FF2B5EF4-FFF2-40B4-BE49-F238E27FC236}">
              <a16:creationId xmlns:a16="http://schemas.microsoft.com/office/drawing/2014/main" id="{A51BAD6D-6A04-42D5-B34D-BDF94D821E11}"/>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00" name="テキスト ボックス 699">
          <a:extLst>
            <a:ext uri="{FF2B5EF4-FFF2-40B4-BE49-F238E27FC236}">
              <a16:creationId xmlns:a16="http://schemas.microsoft.com/office/drawing/2014/main" id="{34FDB289-0026-4674-A441-C4565DD54933}"/>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1" name="直線コネクタ 700">
          <a:extLst>
            <a:ext uri="{FF2B5EF4-FFF2-40B4-BE49-F238E27FC236}">
              <a16:creationId xmlns:a16="http://schemas.microsoft.com/office/drawing/2014/main" id="{9A9F7301-F014-40D7-A82D-4FCCD126AEF5}"/>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2" name="テキスト ボックス 701">
          <a:extLst>
            <a:ext uri="{FF2B5EF4-FFF2-40B4-BE49-F238E27FC236}">
              <a16:creationId xmlns:a16="http://schemas.microsoft.com/office/drawing/2014/main" id="{BC0964F1-9AB2-4A0B-8A81-84394760AEAE}"/>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3" name="直線コネクタ 702">
          <a:extLst>
            <a:ext uri="{FF2B5EF4-FFF2-40B4-BE49-F238E27FC236}">
              <a16:creationId xmlns:a16="http://schemas.microsoft.com/office/drawing/2014/main" id="{2E5B513F-AE3B-40F0-9F2E-ED7D053785F5}"/>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4" name="テキスト ボックス 703">
          <a:extLst>
            <a:ext uri="{FF2B5EF4-FFF2-40B4-BE49-F238E27FC236}">
              <a16:creationId xmlns:a16="http://schemas.microsoft.com/office/drawing/2014/main" id="{22F7288D-C2FC-4337-9856-66B6BEBC415F}"/>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5" name="【消防施設】&#10;一人当たり面積グラフ枠">
          <a:extLst>
            <a:ext uri="{FF2B5EF4-FFF2-40B4-BE49-F238E27FC236}">
              <a16:creationId xmlns:a16="http://schemas.microsoft.com/office/drawing/2014/main" id="{BA87DC66-9EA2-4C1E-8C28-14480CD5E948}"/>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131063</xdr:rowOff>
    </xdr:from>
    <xdr:to>
      <xdr:col>116</xdr:col>
      <xdr:colOff>62864</xdr:colOff>
      <xdr:row>86</xdr:row>
      <xdr:rowOff>109728</xdr:rowOff>
    </xdr:to>
    <xdr:cxnSp macro="">
      <xdr:nvCxnSpPr>
        <xdr:cNvPr id="706" name="直線コネクタ 705">
          <a:extLst>
            <a:ext uri="{FF2B5EF4-FFF2-40B4-BE49-F238E27FC236}">
              <a16:creationId xmlns:a16="http://schemas.microsoft.com/office/drawing/2014/main" id="{AD55FA07-BDAA-48BF-B0C9-80D0D0977D93}"/>
            </a:ext>
          </a:extLst>
        </xdr:cNvPr>
        <xdr:cNvCxnSpPr/>
      </xdr:nvCxnSpPr>
      <xdr:spPr>
        <a:xfrm flipV="1">
          <a:off x="22160864" y="13504163"/>
          <a:ext cx="0" cy="1350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113555</xdr:rowOff>
    </xdr:from>
    <xdr:ext cx="469744" cy="259045"/>
    <xdr:sp macro="" textlink="">
      <xdr:nvSpPr>
        <xdr:cNvPr id="707" name="【消防施設】&#10;一人当たり面積最小値テキスト">
          <a:extLst>
            <a:ext uri="{FF2B5EF4-FFF2-40B4-BE49-F238E27FC236}">
              <a16:creationId xmlns:a16="http://schemas.microsoft.com/office/drawing/2014/main" id="{5E8CAF95-188B-4B56-AECA-5A60380DEBF5}"/>
            </a:ext>
          </a:extLst>
        </xdr:cNvPr>
        <xdr:cNvSpPr txBox="1"/>
      </xdr:nvSpPr>
      <xdr:spPr>
        <a:xfrm>
          <a:off x="22199600" y="1485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109728</xdr:rowOff>
    </xdr:from>
    <xdr:to>
      <xdr:col>116</xdr:col>
      <xdr:colOff>152400</xdr:colOff>
      <xdr:row>86</xdr:row>
      <xdr:rowOff>109728</xdr:rowOff>
    </xdr:to>
    <xdr:cxnSp macro="">
      <xdr:nvCxnSpPr>
        <xdr:cNvPr id="708" name="直線コネクタ 707">
          <a:extLst>
            <a:ext uri="{FF2B5EF4-FFF2-40B4-BE49-F238E27FC236}">
              <a16:creationId xmlns:a16="http://schemas.microsoft.com/office/drawing/2014/main" id="{C9B30544-4ECF-4DDD-9B7B-B6D4FA4803FD}"/>
            </a:ext>
          </a:extLst>
        </xdr:cNvPr>
        <xdr:cNvCxnSpPr/>
      </xdr:nvCxnSpPr>
      <xdr:spPr>
        <a:xfrm>
          <a:off x="22072600" y="1485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77740</xdr:rowOff>
    </xdr:from>
    <xdr:ext cx="469744" cy="259045"/>
    <xdr:sp macro="" textlink="">
      <xdr:nvSpPr>
        <xdr:cNvPr id="709" name="【消防施設】&#10;一人当たり面積最大値テキスト">
          <a:extLst>
            <a:ext uri="{FF2B5EF4-FFF2-40B4-BE49-F238E27FC236}">
              <a16:creationId xmlns:a16="http://schemas.microsoft.com/office/drawing/2014/main" id="{D76D610F-A9F7-47AB-8E98-5114D974A6A1}"/>
            </a:ext>
          </a:extLst>
        </xdr:cNvPr>
        <xdr:cNvSpPr txBox="1"/>
      </xdr:nvSpPr>
      <xdr:spPr>
        <a:xfrm>
          <a:off x="22199600" y="13279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131063</xdr:rowOff>
    </xdr:from>
    <xdr:to>
      <xdr:col>116</xdr:col>
      <xdr:colOff>152400</xdr:colOff>
      <xdr:row>78</xdr:row>
      <xdr:rowOff>131063</xdr:rowOff>
    </xdr:to>
    <xdr:cxnSp macro="">
      <xdr:nvCxnSpPr>
        <xdr:cNvPr id="710" name="直線コネクタ 709">
          <a:extLst>
            <a:ext uri="{FF2B5EF4-FFF2-40B4-BE49-F238E27FC236}">
              <a16:creationId xmlns:a16="http://schemas.microsoft.com/office/drawing/2014/main" id="{AC4AEBD5-AFC1-4FBE-AE95-8C066C3A2476}"/>
            </a:ext>
          </a:extLst>
        </xdr:cNvPr>
        <xdr:cNvCxnSpPr/>
      </xdr:nvCxnSpPr>
      <xdr:spPr>
        <a:xfrm>
          <a:off x="22072600" y="13504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3319</xdr:rowOff>
    </xdr:from>
    <xdr:ext cx="469744" cy="259045"/>
    <xdr:sp macro="" textlink="">
      <xdr:nvSpPr>
        <xdr:cNvPr id="711" name="【消防施設】&#10;一人当たり面積平均値テキスト">
          <a:extLst>
            <a:ext uri="{FF2B5EF4-FFF2-40B4-BE49-F238E27FC236}">
              <a16:creationId xmlns:a16="http://schemas.microsoft.com/office/drawing/2014/main" id="{DA6DC6AD-FEEC-4196-A99B-ED83C0713C6F}"/>
            </a:ext>
          </a:extLst>
        </xdr:cNvPr>
        <xdr:cNvSpPr txBox="1"/>
      </xdr:nvSpPr>
      <xdr:spPr>
        <a:xfrm>
          <a:off x="22199600" y="144051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151892</xdr:rowOff>
    </xdr:from>
    <xdr:to>
      <xdr:col>116</xdr:col>
      <xdr:colOff>114300</xdr:colOff>
      <xdr:row>85</xdr:row>
      <xdr:rowOff>82042</xdr:rowOff>
    </xdr:to>
    <xdr:sp macro="" textlink="">
      <xdr:nvSpPr>
        <xdr:cNvPr id="712" name="フローチャート: 判断 711">
          <a:extLst>
            <a:ext uri="{FF2B5EF4-FFF2-40B4-BE49-F238E27FC236}">
              <a16:creationId xmlns:a16="http://schemas.microsoft.com/office/drawing/2014/main" id="{ACBA057A-52CE-49CE-A4EC-6F63BCD5D7E6}"/>
            </a:ext>
          </a:extLst>
        </xdr:cNvPr>
        <xdr:cNvSpPr/>
      </xdr:nvSpPr>
      <xdr:spPr>
        <a:xfrm>
          <a:off x="22110700" y="145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12446</xdr:rowOff>
    </xdr:from>
    <xdr:to>
      <xdr:col>112</xdr:col>
      <xdr:colOff>38100</xdr:colOff>
      <xdr:row>85</xdr:row>
      <xdr:rowOff>114046</xdr:rowOff>
    </xdr:to>
    <xdr:sp macro="" textlink="">
      <xdr:nvSpPr>
        <xdr:cNvPr id="713" name="フローチャート: 判断 712">
          <a:extLst>
            <a:ext uri="{FF2B5EF4-FFF2-40B4-BE49-F238E27FC236}">
              <a16:creationId xmlns:a16="http://schemas.microsoft.com/office/drawing/2014/main" id="{6759DF7D-2E6E-4669-92B6-925A065FA78E}"/>
            </a:ext>
          </a:extLst>
        </xdr:cNvPr>
        <xdr:cNvSpPr/>
      </xdr:nvSpPr>
      <xdr:spPr>
        <a:xfrm>
          <a:off x="21272500" y="14585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7113</xdr:rowOff>
    </xdr:from>
    <xdr:to>
      <xdr:col>107</xdr:col>
      <xdr:colOff>101600</xdr:colOff>
      <xdr:row>85</xdr:row>
      <xdr:rowOff>108713</xdr:rowOff>
    </xdr:to>
    <xdr:sp macro="" textlink="">
      <xdr:nvSpPr>
        <xdr:cNvPr id="714" name="フローチャート: 判断 713">
          <a:extLst>
            <a:ext uri="{FF2B5EF4-FFF2-40B4-BE49-F238E27FC236}">
              <a16:creationId xmlns:a16="http://schemas.microsoft.com/office/drawing/2014/main" id="{94BCA4EC-B7F5-4286-B0F6-8EAFE266CC27}"/>
            </a:ext>
          </a:extLst>
        </xdr:cNvPr>
        <xdr:cNvSpPr/>
      </xdr:nvSpPr>
      <xdr:spPr>
        <a:xfrm>
          <a:off x="20383500" y="14580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5587</xdr:rowOff>
    </xdr:from>
    <xdr:to>
      <xdr:col>102</xdr:col>
      <xdr:colOff>165100</xdr:colOff>
      <xdr:row>85</xdr:row>
      <xdr:rowOff>107187</xdr:rowOff>
    </xdr:to>
    <xdr:sp macro="" textlink="">
      <xdr:nvSpPr>
        <xdr:cNvPr id="715" name="フローチャート: 判断 714">
          <a:extLst>
            <a:ext uri="{FF2B5EF4-FFF2-40B4-BE49-F238E27FC236}">
              <a16:creationId xmlns:a16="http://schemas.microsoft.com/office/drawing/2014/main" id="{6414004C-BA68-4D39-8552-B2CB1616B382}"/>
            </a:ext>
          </a:extLst>
        </xdr:cNvPr>
        <xdr:cNvSpPr/>
      </xdr:nvSpPr>
      <xdr:spPr>
        <a:xfrm>
          <a:off x="19494500" y="1457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126746</xdr:rowOff>
    </xdr:from>
    <xdr:to>
      <xdr:col>98</xdr:col>
      <xdr:colOff>38100</xdr:colOff>
      <xdr:row>85</xdr:row>
      <xdr:rowOff>56896</xdr:rowOff>
    </xdr:to>
    <xdr:sp macro="" textlink="">
      <xdr:nvSpPr>
        <xdr:cNvPr id="716" name="フローチャート: 判断 715">
          <a:extLst>
            <a:ext uri="{FF2B5EF4-FFF2-40B4-BE49-F238E27FC236}">
              <a16:creationId xmlns:a16="http://schemas.microsoft.com/office/drawing/2014/main" id="{0F5B03CC-6E85-446B-8293-6588BB41B13E}"/>
            </a:ext>
          </a:extLst>
        </xdr:cNvPr>
        <xdr:cNvSpPr/>
      </xdr:nvSpPr>
      <xdr:spPr>
        <a:xfrm>
          <a:off x="18605500" y="1452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F8864A02-5D41-42B1-8F36-C92922F0A2B3}"/>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CF687312-10EC-41A3-A291-C1FEC2FED1DF}"/>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73074ED0-50C3-4C2A-83D7-1EAEE92B394F}"/>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id="{31ADA607-0472-48A3-9FC3-7A70F3428515}"/>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1" name="テキスト ボックス 720">
          <a:extLst>
            <a:ext uri="{FF2B5EF4-FFF2-40B4-BE49-F238E27FC236}">
              <a16:creationId xmlns:a16="http://schemas.microsoft.com/office/drawing/2014/main" id="{40A4C305-7FDE-4A81-AC7C-55E26C733B9C}"/>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148844</xdr:rowOff>
    </xdr:from>
    <xdr:to>
      <xdr:col>116</xdr:col>
      <xdr:colOff>114300</xdr:colOff>
      <xdr:row>86</xdr:row>
      <xdr:rowOff>78994</xdr:rowOff>
    </xdr:to>
    <xdr:sp macro="" textlink="">
      <xdr:nvSpPr>
        <xdr:cNvPr id="722" name="楕円 721">
          <a:extLst>
            <a:ext uri="{FF2B5EF4-FFF2-40B4-BE49-F238E27FC236}">
              <a16:creationId xmlns:a16="http://schemas.microsoft.com/office/drawing/2014/main" id="{91C35A3A-2AB8-4EA0-A5E8-F5ABB5B104E3}"/>
            </a:ext>
          </a:extLst>
        </xdr:cNvPr>
        <xdr:cNvSpPr/>
      </xdr:nvSpPr>
      <xdr:spPr>
        <a:xfrm>
          <a:off x="22110700" y="14722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63771</xdr:rowOff>
    </xdr:from>
    <xdr:ext cx="469744" cy="259045"/>
    <xdr:sp macro="" textlink="">
      <xdr:nvSpPr>
        <xdr:cNvPr id="723" name="【消防施設】&#10;一人当たり面積該当値テキスト">
          <a:extLst>
            <a:ext uri="{FF2B5EF4-FFF2-40B4-BE49-F238E27FC236}">
              <a16:creationId xmlns:a16="http://schemas.microsoft.com/office/drawing/2014/main" id="{6DEBF571-2BC7-46BC-BD10-BE99128C1371}"/>
            </a:ext>
          </a:extLst>
        </xdr:cNvPr>
        <xdr:cNvSpPr txBox="1"/>
      </xdr:nvSpPr>
      <xdr:spPr>
        <a:xfrm>
          <a:off x="22199600" y="14637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151892</xdr:rowOff>
    </xdr:from>
    <xdr:to>
      <xdr:col>112</xdr:col>
      <xdr:colOff>38100</xdr:colOff>
      <xdr:row>86</xdr:row>
      <xdr:rowOff>82042</xdr:rowOff>
    </xdr:to>
    <xdr:sp macro="" textlink="">
      <xdr:nvSpPr>
        <xdr:cNvPr id="724" name="楕円 723">
          <a:extLst>
            <a:ext uri="{FF2B5EF4-FFF2-40B4-BE49-F238E27FC236}">
              <a16:creationId xmlns:a16="http://schemas.microsoft.com/office/drawing/2014/main" id="{3C2F8EDB-0841-4B93-9952-E66262DBE467}"/>
            </a:ext>
          </a:extLst>
        </xdr:cNvPr>
        <xdr:cNvSpPr/>
      </xdr:nvSpPr>
      <xdr:spPr>
        <a:xfrm>
          <a:off x="21272500" y="14725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28194</xdr:rowOff>
    </xdr:from>
    <xdr:to>
      <xdr:col>116</xdr:col>
      <xdr:colOff>63500</xdr:colOff>
      <xdr:row>86</xdr:row>
      <xdr:rowOff>31242</xdr:rowOff>
    </xdr:to>
    <xdr:cxnSp macro="">
      <xdr:nvCxnSpPr>
        <xdr:cNvPr id="725" name="直線コネクタ 724">
          <a:extLst>
            <a:ext uri="{FF2B5EF4-FFF2-40B4-BE49-F238E27FC236}">
              <a16:creationId xmlns:a16="http://schemas.microsoft.com/office/drawing/2014/main" id="{1BF7DE58-845C-4941-B9F1-155C3659C40B}"/>
            </a:ext>
          </a:extLst>
        </xdr:cNvPr>
        <xdr:cNvCxnSpPr/>
      </xdr:nvCxnSpPr>
      <xdr:spPr>
        <a:xfrm flipV="1">
          <a:off x="21323300" y="14772894"/>
          <a:ext cx="8382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155702</xdr:rowOff>
    </xdr:from>
    <xdr:to>
      <xdr:col>107</xdr:col>
      <xdr:colOff>101600</xdr:colOff>
      <xdr:row>86</xdr:row>
      <xdr:rowOff>85852</xdr:rowOff>
    </xdr:to>
    <xdr:sp macro="" textlink="">
      <xdr:nvSpPr>
        <xdr:cNvPr id="726" name="楕円 725">
          <a:extLst>
            <a:ext uri="{FF2B5EF4-FFF2-40B4-BE49-F238E27FC236}">
              <a16:creationId xmlns:a16="http://schemas.microsoft.com/office/drawing/2014/main" id="{FB49A4E1-3AB4-46AA-A33C-333824FD96A1}"/>
            </a:ext>
          </a:extLst>
        </xdr:cNvPr>
        <xdr:cNvSpPr/>
      </xdr:nvSpPr>
      <xdr:spPr>
        <a:xfrm>
          <a:off x="20383500" y="14728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31242</xdr:rowOff>
    </xdr:from>
    <xdr:to>
      <xdr:col>111</xdr:col>
      <xdr:colOff>177800</xdr:colOff>
      <xdr:row>86</xdr:row>
      <xdr:rowOff>35052</xdr:rowOff>
    </xdr:to>
    <xdr:cxnSp macro="">
      <xdr:nvCxnSpPr>
        <xdr:cNvPr id="727" name="直線コネクタ 726">
          <a:extLst>
            <a:ext uri="{FF2B5EF4-FFF2-40B4-BE49-F238E27FC236}">
              <a16:creationId xmlns:a16="http://schemas.microsoft.com/office/drawing/2014/main" id="{B93916A8-51E3-4AC4-9F17-2357370D68AF}"/>
            </a:ext>
          </a:extLst>
        </xdr:cNvPr>
        <xdr:cNvCxnSpPr/>
      </xdr:nvCxnSpPr>
      <xdr:spPr>
        <a:xfrm flipV="1">
          <a:off x="20434300" y="14775942"/>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158750</xdr:rowOff>
    </xdr:from>
    <xdr:to>
      <xdr:col>102</xdr:col>
      <xdr:colOff>165100</xdr:colOff>
      <xdr:row>86</xdr:row>
      <xdr:rowOff>88900</xdr:rowOff>
    </xdr:to>
    <xdr:sp macro="" textlink="">
      <xdr:nvSpPr>
        <xdr:cNvPr id="728" name="楕円 727">
          <a:extLst>
            <a:ext uri="{FF2B5EF4-FFF2-40B4-BE49-F238E27FC236}">
              <a16:creationId xmlns:a16="http://schemas.microsoft.com/office/drawing/2014/main" id="{33B2BDAD-0BD0-4247-B3AE-D3FF5784F209}"/>
            </a:ext>
          </a:extLst>
        </xdr:cNvPr>
        <xdr:cNvSpPr/>
      </xdr:nvSpPr>
      <xdr:spPr>
        <a:xfrm>
          <a:off x="19494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35052</xdr:rowOff>
    </xdr:from>
    <xdr:to>
      <xdr:col>107</xdr:col>
      <xdr:colOff>50800</xdr:colOff>
      <xdr:row>86</xdr:row>
      <xdr:rowOff>38100</xdr:rowOff>
    </xdr:to>
    <xdr:cxnSp macro="">
      <xdr:nvCxnSpPr>
        <xdr:cNvPr id="729" name="直線コネクタ 728">
          <a:extLst>
            <a:ext uri="{FF2B5EF4-FFF2-40B4-BE49-F238E27FC236}">
              <a16:creationId xmlns:a16="http://schemas.microsoft.com/office/drawing/2014/main" id="{98FB0C37-68DD-40D6-ABA6-E86F6978F503}"/>
            </a:ext>
          </a:extLst>
        </xdr:cNvPr>
        <xdr:cNvCxnSpPr/>
      </xdr:nvCxnSpPr>
      <xdr:spPr>
        <a:xfrm flipV="1">
          <a:off x="19545300" y="14779752"/>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161037</xdr:rowOff>
    </xdr:from>
    <xdr:to>
      <xdr:col>98</xdr:col>
      <xdr:colOff>38100</xdr:colOff>
      <xdr:row>86</xdr:row>
      <xdr:rowOff>91187</xdr:rowOff>
    </xdr:to>
    <xdr:sp macro="" textlink="">
      <xdr:nvSpPr>
        <xdr:cNvPr id="730" name="楕円 729">
          <a:extLst>
            <a:ext uri="{FF2B5EF4-FFF2-40B4-BE49-F238E27FC236}">
              <a16:creationId xmlns:a16="http://schemas.microsoft.com/office/drawing/2014/main" id="{6BA921F2-4023-406B-AA28-311D8A6BBE10}"/>
            </a:ext>
          </a:extLst>
        </xdr:cNvPr>
        <xdr:cNvSpPr/>
      </xdr:nvSpPr>
      <xdr:spPr>
        <a:xfrm>
          <a:off x="18605500" y="14734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38100</xdr:rowOff>
    </xdr:from>
    <xdr:to>
      <xdr:col>102</xdr:col>
      <xdr:colOff>114300</xdr:colOff>
      <xdr:row>86</xdr:row>
      <xdr:rowOff>40387</xdr:rowOff>
    </xdr:to>
    <xdr:cxnSp macro="">
      <xdr:nvCxnSpPr>
        <xdr:cNvPr id="731" name="直線コネクタ 730">
          <a:extLst>
            <a:ext uri="{FF2B5EF4-FFF2-40B4-BE49-F238E27FC236}">
              <a16:creationId xmlns:a16="http://schemas.microsoft.com/office/drawing/2014/main" id="{2DF14C85-7A34-42B9-9870-BC2D09B38A1B}"/>
            </a:ext>
          </a:extLst>
        </xdr:cNvPr>
        <xdr:cNvCxnSpPr/>
      </xdr:nvCxnSpPr>
      <xdr:spPr>
        <a:xfrm flipV="1">
          <a:off x="18656300" y="14782800"/>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130573</xdr:rowOff>
    </xdr:from>
    <xdr:ext cx="469744" cy="259045"/>
    <xdr:sp macro="" textlink="">
      <xdr:nvSpPr>
        <xdr:cNvPr id="732" name="n_1aveValue【消防施設】&#10;一人当たり面積">
          <a:extLst>
            <a:ext uri="{FF2B5EF4-FFF2-40B4-BE49-F238E27FC236}">
              <a16:creationId xmlns:a16="http://schemas.microsoft.com/office/drawing/2014/main" id="{AA8B32B5-F681-4BE1-85D5-C38B796E3470}"/>
            </a:ext>
          </a:extLst>
        </xdr:cNvPr>
        <xdr:cNvSpPr txBox="1"/>
      </xdr:nvSpPr>
      <xdr:spPr>
        <a:xfrm>
          <a:off x="21075727" y="14360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125240</xdr:rowOff>
    </xdr:from>
    <xdr:ext cx="469744" cy="259045"/>
    <xdr:sp macro="" textlink="">
      <xdr:nvSpPr>
        <xdr:cNvPr id="733" name="n_2aveValue【消防施設】&#10;一人当たり面積">
          <a:extLst>
            <a:ext uri="{FF2B5EF4-FFF2-40B4-BE49-F238E27FC236}">
              <a16:creationId xmlns:a16="http://schemas.microsoft.com/office/drawing/2014/main" id="{0C73ECEA-8943-4805-A221-29450C2B5C78}"/>
            </a:ext>
          </a:extLst>
        </xdr:cNvPr>
        <xdr:cNvSpPr txBox="1"/>
      </xdr:nvSpPr>
      <xdr:spPr>
        <a:xfrm>
          <a:off x="20199427" y="14355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123714</xdr:rowOff>
    </xdr:from>
    <xdr:ext cx="469744" cy="259045"/>
    <xdr:sp macro="" textlink="">
      <xdr:nvSpPr>
        <xdr:cNvPr id="734" name="n_3aveValue【消防施設】&#10;一人当たり面積">
          <a:extLst>
            <a:ext uri="{FF2B5EF4-FFF2-40B4-BE49-F238E27FC236}">
              <a16:creationId xmlns:a16="http://schemas.microsoft.com/office/drawing/2014/main" id="{5F80744E-727B-4F52-AAB1-2D8E3BE2C64A}"/>
            </a:ext>
          </a:extLst>
        </xdr:cNvPr>
        <xdr:cNvSpPr txBox="1"/>
      </xdr:nvSpPr>
      <xdr:spPr>
        <a:xfrm>
          <a:off x="19310427" y="14354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73423</xdr:rowOff>
    </xdr:from>
    <xdr:ext cx="469744" cy="259045"/>
    <xdr:sp macro="" textlink="">
      <xdr:nvSpPr>
        <xdr:cNvPr id="735" name="n_4aveValue【消防施設】&#10;一人当たり面積">
          <a:extLst>
            <a:ext uri="{FF2B5EF4-FFF2-40B4-BE49-F238E27FC236}">
              <a16:creationId xmlns:a16="http://schemas.microsoft.com/office/drawing/2014/main" id="{B79A3B0E-32B4-4909-A404-4330A589DBA1}"/>
            </a:ext>
          </a:extLst>
        </xdr:cNvPr>
        <xdr:cNvSpPr txBox="1"/>
      </xdr:nvSpPr>
      <xdr:spPr>
        <a:xfrm>
          <a:off x="18421427" y="14303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73169</xdr:rowOff>
    </xdr:from>
    <xdr:ext cx="469744" cy="259045"/>
    <xdr:sp macro="" textlink="">
      <xdr:nvSpPr>
        <xdr:cNvPr id="736" name="n_1mainValue【消防施設】&#10;一人当たり面積">
          <a:extLst>
            <a:ext uri="{FF2B5EF4-FFF2-40B4-BE49-F238E27FC236}">
              <a16:creationId xmlns:a16="http://schemas.microsoft.com/office/drawing/2014/main" id="{6F8A3F03-11F4-4E92-BC2E-46DF0A3298A5}"/>
            </a:ext>
          </a:extLst>
        </xdr:cNvPr>
        <xdr:cNvSpPr txBox="1"/>
      </xdr:nvSpPr>
      <xdr:spPr>
        <a:xfrm>
          <a:off x="21075727" y="14817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76979</xdr:rowOff>
    </xdr:from>
    <xdr:ext cx="469744" cy="259045"/>
    <xdr:sp macro="" textlink="">
      <xdr:nvSpPr>
        <xdr:cNvPr id="737" name="n_2mainValue【消防施設】&#10;一人当たり面積">
          <a:extLst>
            <a:ext uri="{FF2B5EF4-FFF2-40B4-BE49-F238E27FC236}">
              <a16:creationId xmlns:a16="http://schemas.microsoft.com/office/drawing/2014/main" id="{E1922B33-5F82-4F9E-A5A5-ECBDAD3573B0}"/>
            </a:ext>
          </a:extLst>
        </xdr:cNvPr>
        <xdr:cNvSpPr txBox="1"/>
      </xdr:nvSpPr>
      <xdr:spPr>
        <a:xfrm>
          <a:off x="20199427" y="14821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80027</xdr:rowOff>
    </xdr:from>
    <xdr:ext cx="469744" cy="259045"/>
    <xdr:sp macro="" textlink="">
      <xdr:nvSpPr>
        <xdr:cNvPr id="738" name="n_3mainValue【消防施設】&#10;一人当たり面積">
          <a:extLst>
            <a:ext uri="{FF2B5EF4-FFF2-40B4-BE49-F238E27FC236}">
              <a16:creationId xmlns:a16="http://schemas.microsoft.com/office/drawing/2014/main" id="{889BD76D-0089-41D6-9D7A-84F578679FE8}"/>
            </a:ext>
          </a:extLst>
        </xdr:cNvPr>
        <xdr:cNvSpPr txBox="1"/>
      </xdr:nvSpPr>
      <xdr:spPr>
        <a:xfrm>
          <a:off x="193104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82314</xdr:rowOff>
    </xdr:from>
    <xdr:ext cx="469744" cy="259045"/>
    <xdr:sp macro="" textlink="">
      <xdr:nvSpPr>
        <xdr:cNvPr id="739" name="n_4mainValue【消防施設】&#10;一人当たり面積">
          <a:extLst>
            <a:ext uri="{FF2B5EF4-FFF2-40B4-BE49-F238E27FC236}">
              <a16:creationId xmlns:a16="http://schemas.microsoft.com/office/drawing/2014/main" id="{37ABABC5-18FA-4810-9B45-66C8020065B4}"/>
            </a:ext>
          </a:extLst>
        </xdr:cNvPr>
        <xdr:cNvSpPr txBox="1"/>
      </xdr:nvSpPr>
      <xdr:spPr>
        <a:xfrm>
          <a:off x="18421427" y="14827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0" name="正方形/長方形 739">
          <a:extLst>
            <a:ext uri="{FF2B5EF4-FFF2-40B4-BE49-F238E27FC236}">
              <a16:creationId xmlns:a16="http://schemas.microsoft.com/office/drawing/2014/main" id="{5E12FEB7-A043-4F29-AEAF-1220C48C8F73}"/>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1" name="正方形/長方形 740">
          <a:extLst>
            <a:ext uri="{FF2B5EF4-FFF2-40B4-BE49-F238E27FC236}">
              <a16:creationId xmlns:a16="http://schemas.microsoft.com/office/drawing/2014/main" id="{8FCC9C2D-F92F-4BAA-9937-423435F54BD3}"/>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2" name="正方形/長方形 741">
          <a:extLst>
            <a:ext uri="{FF2B5EF4-FFF2-40B4-BE49-F238E27FC236}">
              <a16:creationId xmlns:a16="http://schemas.microsoft.com/office/drawing/2014/main" id="{C40099C3-EFA8-4E85-9850-22D9D60054B1}"/>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3" name="正方形/長方形 742">
          <a:extLst>
            <a:ext uri="{FF2B5EF4-FFF2-40B4-BE49-F238E27FC236}">
              <a16:creationId xmlns:a16="http://schemas.microsoft.com/office/drawing/2014/main" id="{FE9C937E-9956-4019-87C0-693614053C5A}"/>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4" name="正方形/長方形 743">
          <a:extLst>
            <a:ext uri="{FF2B5EF4-FFF2-40B4-BE49-F238E27FC236}">
              <a16:creationId xmlns:a16="http://schemas.microsoft.com/office/drawing/2014/main" id="{36FDAAA9-F12B-4598-B3C1-1C04E14D7C78}"/>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5" name="正方形/長方形 744">
          <a:extLst>
            <a:ext uri="{FF2B5EF4-FFF2-40B4-BE49-F238E27FC236}">
              <a16:creationId xmlns:a16="http://schemas.microsoft.com/office/drawing/2014/main" id="{A08155F1-C604-42AD-94A2-B5ABD2867DFB}"/>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6" name="正方形/長方形 745">
          <a:extLst>
            <a:ext uri="{FF2B5EF4-FFF2-40B4-BE49-F238E27FC236}">
              <a16:creationId xmlns:a16="http://schemas.microsoft.com/office/drawing/2014/main" id="{A1F8055D-0F6E-42BD-80B6-21D374F19144}"/>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7" name="正方形/長方形 746">
          <a:extLst>
            <a:ext uri="{FF2B5EF4-FFF2-40B4-BE49-F238E27FC236}">
              <a16:creationId xmlns:a16="http://schemas.microsoft.com/office/drawing/2014/main" id="{557D1D20-F3D5-48B5-8739-BDBE3BB3FF56}"/>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8" name="テキスト ボックス 747">
          <a:extLst>
            <a:ext uri="{FF2B5EF4-FFF2-40B4-BE49-F238E27FC236}">
              <a16:creationId xmlns:a16="http://schemas.microsoft.com/office/drawing/2014/main" id="{0014631B-41B6-4E48-A8B2-5D827DE8D74F}"/>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9" name="直線コネクタ 748">
          <a:extLst>
            <a:ext uri="{FF2B5EF4-FFF2-40B4-BE49-F238E27FC236}">
              <a16:creationId xmlns:a16="http://schemas.microsoft.com/office/drawing/2014/main" id="{6BFDC5B1-09C8-4F0B-A56B-69645C3B60E6}"/>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0" name="テキスト ボックス 749">
          <a:extLst>
            <a:ext uri="{FF2B5EF4-FFF2-40B4-BE49-F238E27FC236}">
              <a16:creationId xmlns:a16="http://schemas.microsoft.com/office/drawing/2014/main" id="{1EEC034F-198A-459B-BC0E-190D9979F102}"/>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1" name="直線コネクタ 750">
          <a:extLst>
            <a:ext uri="{FF2B5EF4-FFF2-40B4-BE49-F238E27FC236}">
              <a16:creationId xmlns:a16="http://schemas.microsoft.com/office/drawing/2014/main" id="{F85A850B-6B00-43AA-9AA6-F7D4D24CAD9A}"/>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2" name="テキスト ボックス 751">
          <a:extLst>
            <a:ext uri="{FF2B5EF4-FFF2-40B4-BE49-F238E27FC236}">
              <a16:creationId xmlns:a16="http://schemas.microsoft.com/office/drawing/2014/main" id="{D5C878FA-C018-4BB5-8CCC-12855667CD01}"/>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3" name="直線コネクタ 752">
          <a:extLst>
            <a:ext uri="{FF2B5EF4-FFF2-40B4-BE49-F238E27FC236}">
              <a16:creationId xmlns:a16="http://schemas.microsoft.com/office/drawing/2014/main" id="{3238C41A-7A6F-4F75-A637-2765EBEE4247}"/>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4" name="テキスト ボックス 753">
          <a:extLst>
            <a:ext uri="{FF2B5EF4-FFF2-40B4-BE49-F238E27FC236}">
              <a16:creationId xmlns:a16="http://schemas.microsoft.com/office/drawing/2014/main" id="{FE921206-5F5A-4809-8AE6-C8E39CAF1EE9}"/>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5" name="直線コネクタ 754">
          <a:extLst>
            <a:ext uri="{FF2B5EF4-FFF2-40B4-BE49-F238E27FC236}">
              <a16:creationId xmlns:a16="http://schemas.microsoft.com/office/drawing/2014/main" id="{F50E1A59-9B9B-4375-A0A1-94E48CFB5EEE}"/>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6" name="テキスト ボックス 755">
          <a:extLst>
            <a:ext uri="{FF2B5EF4-FFF2-40B4-BE49-F238E27FC236}">
              <a16:creationId xmlns:a16="http://schemas.microsoft.com/office/drawing/2014/main" id="{00F14EB4-EB1F-40BA-960C-49735FF463FD}"/>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7" name="直線コネクタ 756">
          <a:extLst>
            <a:ext uri="{FF2B5EF4-FFF2-40B4-BE49-F238E27FC236}">
              <a16:creationId xmlns:a16="http://schemas.microsoft.com/office/drawing/2014/main" id="{76B44ABA-B0DB-4FD6-A3D5-71346CB89AFB}"/>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8" name="テキスト ボックス 757">
          <a:extLst>
            <a:ext uri="{FF2B5EF4-FFF2-40B4-BE49-F238E27FC236}">
              <a16:creationId xmlns:a16="http://schemas.microsoft.com/office/drawing/2014/main" id="{0C4B190A-9F72-4D12-A06C-15F761C2EB97}"/>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9" name="直線コネクタ 758">
          <a:extLst>
            <a:ext uri="{FF2B5EF4-FFF2-40B4-BE49-F238E27FC236}">
              <a16:creationId xmlns:a16="http://schemas.microsoft.com/office/drawing/2014/main" id="{5A1F67D3-5F10-498C-A249-544BDDD1782A}"/>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60" name="テキスト ボックス 759">
          <a:extLst>
            <a:ext uri="{FF2B5EF4-FFF2-40B4-BE49-F238E27FC236}">
              <a16:creationId xmlns:a16="http://schemas.microsoft.com/office/drawing/2014/main" id="{4F783873-22C8-41DA-9486-5E2E52196B9C}"/>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1" name="直線コネクタ 760">
          <a:extLst>
            <a:ext uri="{FF2B5EF4-FFF2-40B4-BE49-F238E27FC236}">
              <a16:creationId xmlns:a16="http://schemas.microsoft.com/office/drawing/2014/main" id="{D4A22FC4-8D02-46E2-9C5F-8FE06C275331}"/>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2" name="テキスト ボックス 761">
          <a:extLst>
            <a:ext uri="{FF2B5EF4-FFF2-40B4-BE49-F238E27FC236}">
              <a16:creationId xmlns:a16="http://schemas.microsoft.com/office/drawing/2014/main" id="{5DBE58CA-4A86-438D-8EB1-3B3D177A24A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3" name="直線コネクタ 762">
          <a:extLst>
            <a:ext uri="{FF2B5EF4-FFF2-40B4-BE49-F238E27FC236}">
              <a16:creationId xmlns:a16="http://schemas.microsoft.com/office/drawing/2014/main" id="{68295458-BA9C-4FFC-993B-41DC35AF1A97}"/>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4" name="【庁舎】&#10;有形固定資産減価償却率グラフ枠">
          <a:extLst>
            <a:ext uri="{FF2B5EF4-FFF2-40B4-BE49-F238E27FC236}">
              <a16:creationId xmlns:a16="http://schemas.microsoft.com/office/drawing/2014/main" id="{CCA344B0-1F90-4BF8-9E72-387EE0C94B88}"/>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149679</xdr:rowOff>
    </xdr:from>
    <xdr:to>
      <xdr:col>85</xdr:col>
      <xdr:colOff>126364</xdr:colOff>
      <xdr:row>109</xdr:row>
      <xdr:rowOff>35379</xdr:rowOff>
    </xdr:to>
    <xdr:cxnSp macro="">
      <xdr:nvCxnSpPr>
        <xdr:cNvPr id="765" name="直線コネクタ 764">
          <a:extLst>
            <a:ext uri="{FF2B5EF4-FFF2-40B4-BE49-F238E27FC236}">
              <a16:creationId xmlns:a16="http://schemas.microsoft.com/office/drawing/2014/main" id="{F9198F52-4375-4AF3-8285-5D4ADAD5B8D8}"/>
            </a:ext>
          </a:extLst>
        </xdr:cNvPr>
        <xdr:cNvCxnSpPr/>
      </xdr:nvCxnSpPr>
      <xdr:spPr>
        <a:xfrm flipV="1">
          <a:off x="16318864" y="17123229"/>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66" name="【庁舎】&#10;有形固定資産減価償却率最小値テキスト">
          <a:extLst>
            <a:ext uri="{FF2B5EF4-FFF2-40B4-BE49-F238E27FC236}">
              <a16:creationId xmlns:a16="http://schemas.microsoft.com/office/drawing/2014/main" id="{0F8D1A2B-0FB8-4589-8BCB-54EE94EAED6C}"/>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67" name="直線コネクタ 766">
          <a:extLst>
            <a:ext uri="{FF2B5EF4-FFF2-40B4-BE49-F238E27FC236}">
              <a16:creationId xmlns:a16="http://schemas.microsoft.com/office/drawing/2014/main" id="{9A219444-736E-4225-9C0F-ECF07067F11E}"/>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96356</xdr:rowOff>
    </xdr:from>
    <xdr:ext cx="340478" cy="259045"/>
    <xdr:sp macro="" textlink="">
      <xdr:nvSpPr>
        <xdr:cNvPr id="768" name="【庁舎】&#10;有形固定資産減価償却率最大値テキスト">
          <a:extLst>
            <a:ext uri="{FF2B5EF4-FFF2-40B4-BE49-F238E27FC236}">
              <a16:creationId xmlns:a16="http://schemas.microsoft.com/office/drawing/2014/main" id="{5A9BA329-0825-4011-9553-65996E468A58}"/>
            </a:ext>
          </a:extLst>
        </xdr:cNvPr>
        <xdr:cNvSpPr txBox="1"/>
      </xdr:nvSpPr>
      <xdr:spPr>
        <a:xfrm>
          <a:off x="16357600" y="168984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149679</xdr:rowOff>
    </xdr:from>
    <xdr:to>
      <xdr:col>86</xdr:col>
      <xdr:colOff>25400</xdr:colOff>
      <xdr:row>99</xdr:row>
      <xdr:rowOff>149679</xdr:rowOff>
    </xdr:to>
    <xdr:cxnSp macro="">
      <xdr:nvCxnSpPr>
        <xdr:cNvPr id="769" name="直線コネクタ 768">
          <a:extLst>
            <a:ext uri="{FF2B5EF4-FFF2-40B4-BE49-F238E27FC236}">
              <a16:creationId xmlns:a16="http://schemas.microsoft.com/office/drawing/2014/main" id="{2EB14BD7-EBF7-442D-BC2C-7037F7E0B7C3}"/>
            </a:ext>
          </a:extLst>
        </xdr:cNvPr>
        <xdr:cNvCxnSpPr/>
      </xdr:nvCxnSpPr>
      <xdr:spPr>
        <a:xfrm>
          <a:off x="16230600" y="1712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141350</xdr:rowOff>
    </xdr:from>
    <xdr:ext cx="405111" cy="259045"/>
    <xdr:sp macro="" textlink="">
      <xdr:nvSpPr>
        <xdr:cNvPr id="770" name="【庁舎】&#10;有形固定資産減価償却率平均値テキスト">
          <a:extLst>
            <a:ext uri="{FF2B5EF4-FFF2-40B4-BE49-F238E27FC236}">
              <a16:creationId xmlns:a16="http://schemas.microsoft.com/office/drawing/2014/main" id="{23462C9C-1851-4668-BAF9-CB2D8C1553F3}"/>
            </a:ext>
          </a:extLst>
        </xdr:cNvPr>
        <xdr:cNvSpPr txBox="1"/>
      </xdr:nvSpPr>
      <xdr:spPr>
        <a:xfrm>
          <a:off x="16357600" y="178007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118473</xdr:rowOff>
    </xdr:from>
    <xdr:to>
      <xdr:col>85</xdr:col>
      <xdr:colOff>177800</xdr:colOff>
      <xdr:row>105</xdr:row>
      <xdr:rowOff>48623</xdr:rowOff>
    </xdr:to>
    <xdr:sp macro="" textlink="">
      <xdr:nvSpPr>
        <xdr:cNvPr id="771" name="フローチャート: 判断 770">
          <a:extLst>
            <a:ext uri="{FF2B5EF4-FFF2-40B4-BE49-F238E27FC236}">
              <a16:creationId xmlns:a16="http://schemas.microsoft.com/office/drawing/2014/main" id="{3BD48DC0-7AAE-4AF6-912A-D7D5B1A963AF}"/>
            </a:ext>
          </a:extLst>
        </xdr:cNvPr>
        <xdr:cNvSpPr/>
      </xdr:nvSpPr>
      <xdr:spPr>
        <a:xfrm>
          <a:off x="16268700" y="1794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159294</xdr:rowOff>
    </xdr:from>
    <xdr:to>
      <xdr:col>81</xdr:col>
      <xdr:colOff>101600</xdr:colOff>
      <xdr:row>105</xdr:row>
      <xdr:rowOff>89444</xdr:rowOff>
    </xdr:to>
    <xdr:sp macro="" textlink="">
      <xdr:nvSpPr>
        <xdr:cNvPr id="772" name="フローチャート: 判断 771">
          <a:extLst>
            <a:ext uri="{FF2B5EF4-FFF2-40B4-BE49-F238E27FC236}">
              <a16:creationId xmlns:a16="http://schemas.microsoft.com/office/drawing/2014/main" id="{12C06D3B-24B4-44DF-9017-366B3176CE06}"/>
            </a:ext>
          </a:extLst>
        </xdr:cNvPr>
        <xdr:cNvSpPr/>
      </xdr:nvSpPr>
      <xdr:spPr>
        <a:xfrm>
          <a:off x="15430500" y="1799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15602</xdr:rowOff>
    </xdr:from>
    <xdr:to>
      <xdr:col>76</xdr:col>
      <xdr:colOff>165100</xdr:colOff>
      <xdr:row>105</xdr:row>
      <xdr:rowOff>117202</xdr:rowOff>
    </xdr:to>
    <xdr:sp macro="" textlink="">
      <xdr:nvSpPr>
        <xdr:cNvPr id="773" name="フローチャート: 判断 772">
          <a:extLst>
            <a:ext uri="{FF2B5EF4-FFF2-40B4-BE49-F238E27FC236}">
              <a16:creationId xmlns:a16="http://schemas.microsoft.com/office/drawing/2014/main" id="{BD9EC6C7-A286-4FB3-921F-FFD86D0E4E59}"/>
            </a:ext>
          </a:extLst>
        </xdr:cNvPr>
        <xdr:cNvSpPr/>
      </xdr:nvSpPr>
      <xdr:spPr>
        <a:xfrm>
          <a:off x="14541500" y="18017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13970</xdr:rowOff>
    </xdr:from>
    <xdr:to>
      <xdr:col>72</xdr:col>
      <xdr:colOff>38100</xdr:colOff>
      <xdr:row>105</xdr:row>
      <xdr:rowOff>115570</xdr:rowOff>
    </xdr:to>
    <xdr:sp macro="" textlink="">
      <xdr:nvSpPr>
        <xdr:cNvPr id="774" name="フローチャート: 判断 773">
          <a:extLst>
            <a:ext uri="{FF2B5EF4-FFF2-40B4-BE49-F238E27FC236}">
              <a16:creationId xmlns:a16="http://schemas.microsoft.com/office/drawing/2014/main" id="{011FC21E-9286-44B3-A8DA-55EC586798E5}"/>
            </a:ext>
          </a:extLst>
        </xdr:cNvPr>
        <xdr:cNvSpPr/>
      </xdr:nvSpPr>
      <xdr:spPr>
        <a:xfrm>
          <a:off x="13652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35198</xdr:rowOff>
    </xdr:from>
    <xdr:to>
      <xdr:col>67</xdr:col>
      <xdr:colOff>101600</xdr:colOff>
      <xdr:row>105</xdr:row>
      <xdr:rowOff>136798</xdr:rowOff>
    </xdr:to>
    <xdr:sp macro="" textlink="">
      <xdr:nvSpPr>
        <xdr:cNvPr id="775" name="フローチャート: 判断 774">
          <a:extLst>
            <a:ext uri="{FF2B5EF4-FFF2-40B4-BE49-F238E27FC236}">
              <a16:creationId xmlns:a16="http://schemas.microsoft.com/office/drawing/2014/main" id="{4288568A-E6B5-4DC2-8E53-5C275D898030}"/>
            </a:ext>
          </a:extLst>
        </xdr:cNvPr>
        <xdr:cNvSpPr/>
      </xdr:nvSpPr>
      <xdr:spPr>
        <a:xfrm>
          <a:off x="12763500" y="1803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FCBA2E4F-F10A-4A4A-8385-01EC43ACCAAE}"/>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4AC15D6E-601F-432E-8F32-09DA053833BB}"/>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7082BB64-2434-4474-8C81-A17C7AEFA1AD}"/>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9" name="テキスト ボックス 778">
          <a:extLst>
            <a:ext uri="{FF2B5EF4-FFF2-40B4-BE49-F238E27FC236}">
              <a16:creationId xmlns:a16="http://schemas.microsoft.com/office/drawing/2014/main" id="{6D95EC68-C6B0-415B-9D5D-01B34E3905BE}"/>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0" name="テキスト ボックス 779">
          <a:extLst>
            <a:ext uri="{FF2B5EF4-FFF2-40B4-BE49-F238E27FC236}">
              <a16:creationId xmlns:a16="http://schemas.microsoft.com/office/drawing/2014/main" id="{D4A15F90-0C2B-45EF-8E62-09D3835C7A0B}"/>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53158</xdr:rowOff>
    </xdr:from>
    <xdr:to>
      <xdr:col>85</xdr:col>
      <xdr:colOff>177800</xdr:colOff>
      <xdr:row>107</xdr:row>
      <xdr:rowOff>154758</xdr:rowOff>
    </xdr:to>
    <xdr:sp macro="" textlink="">
      <xdr:nvSpPr>
        <xdr:cNvPr id="781" name="楕円 780">
          <a:extLst>
            <a:ext uri="{FF2B5EF4-FFF2-40B4-BE49-F238E27FC236}">
              <a16:creationId xmlns:a16="http://schemas.microsoft.com/office/drawing/2014/main" id="{E6D7E138-4C73-434B-951D-09493774021D}"/>
            </a:ext>
          </a:extLst>
        </xdr:cNvPr>
        <xdr:cNvSpPr/>
      </xdr:nvSpPr>
      <xdr:spPr>
        <a:xfrm>
          <a:off x="16268700" y="18398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31585</xdr:rowOff>
    </xdr:from>
    <xdr:ext cx="405111" cy="259045"/>
    <xdr:sp macro="" textlink="">
      <xdr:nvSpPr>
        <xdr:cNvPr id="782" name="【庁舎】&#10;有形固定資産減価償却率該当値テキスト">
          <a:extLst>
            <a:ext uri="{FF2B5EF4-FFF2-40B4-BE49-F238E27FC236}">
              <a16:creationId xmlns:a16="http://schemas.microsoft.com/office/drawing/2014/main" id="{2DB7AA4D-7AE8-48DE-9DD6-340A9D99A293}"/>
            </a:ext>
          </a:extLst>
        </xdr:cNvPr>
        <xdr:cNvSpPr txBox="1"/>
      </xdr:nvSpPr>
      <xdr:spPr>
        <a:xfrm>
          <a:off x="16357600" y="18376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28666</xdr:rowOff>
    </xdr:from>
    <xdr:to>
      <xdr:col>81</xdr:col>
      <xdr:colOff>101600</xdr:colOff>
      <xdr:row>107</xdr:row>
      <xdr:rowOff>130266</xdr:rowOff>
    </xdr:to>
    <xdr:sp macro="" textlink="">
      <xdr:nvSpPr>
        <xdr:cNvPr id="783" name="楕円 782">
          <a:extLst>
            <a:ext uri="{FF2B5EF4-FFF2-40B4-BE49-F238E27FC236}">
              <a16:creationId xmlns:a16="http://schemas.microsoft.com/office/drawing/2014/main" id="{B76A7FEB-7A65-4931-9FA9-63F91F8CF3B8}"/>
            </a:ext>
          </a:extLst>
        </xdr:cNvPr>
        <xdr:cNvSpPr/>
      </xdr:nvSpPr>
      <xdr:spPr>
        <a:xfrm>
          <a:off x="15430500" y="1837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79466</xdr:rowOff>
    </xdr:from>
    <xdr:to>
      <xdr:col>85</xdr:col>
      <xdr:colOff>127000</xdr:colOff>
      <xdr:row>107</xdr:row>
      <xdr:rowOff>103958</xdr:rowOff>
    </xdr:to>
    <xdr:cxnSp macro="">
      <xdr:nvCxnSpPr>
        <xdr:cNvPr id="784" name="直線コネクタ 783">
          <a:extLst>
            <a:ext uri="{FF2B5EF4-FFF2-40B4-BE49-F238E27FC236}">
              <a16:creationId xmlns:a16="http://schemas.microsoft.com/office/drawing/2014/main" id="{C871B5D3-31B2-4108-9D08-BD4FE676050B}"/>
            </a:ext>
          </a:extLst>
        </xdr:cNvPr>
        <xdr:cNvCxnSpPr/>
      </xdr:nvCxnSpPr>
      <xdr:spPr>
        <a:xfrm>
          <a:off x="15481300" y="18424616"/>
          <a:ext cx="8382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4173</xdr:rowOff>
    </xdr:from>
    <xdr:to>
      <xdr:col>76</xdr:col>
      <xdr:colOff>165100</xdr:colOff>
      <xdr:row>107</xdr:row>
      <xdr:rowOff>105773</xdr:rowOff>
    </xdr:to>
    <xdr:sp macro="" textlink="">
      <xdr:nvSpPr>
        <xdr:cNvPr id="785" name="楕円 784">
          <a:extLst>
            <a:ext uri="{FF2B5EF4-FFF2-40B4-BE49-F238E27FC236}">
              <a16:creationId xmlns:a16="http://schemas.microsoft.com/office/drawing/2014/main" id="{59CE13AB-DC7B-4ABA-8C63-E98B0332B0D3}"/>
            </a:ext>
          </a:extLst>
        </xdr:cNvPr>
        <xdr:cNvSpPr/>
      </xdr:nvSpPr>
      <xdr:spPr>
        <a:xfrm>
          <a:off x="14541500" y="1834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54973</xdr:rowOff>
    </xdr:from>
    <xdr:to>
      <xdr:col>81</xdr:col>
      <xdr:colOff>50800</xdr:colOff>
      <xdr:row>107</xdr:row>
      <xdr:rowOff>79466</xdr:rowOff>
    </xdr:to>
    <xdr:cxnSp macro="">
      <xdr:nvCxnSpPr>
        <xdr:cNvPr id="786" name="直線コネクタ 785">
          <a:extLst>
            <a:ext uri="{FF2B5EF4-FFF2-40B4-BE49-F238E27FC236}">
              <a16:creationId xmlns:a16="http://schemas.microsoft.com/office/drawing/2014/main" id="{68854769-B3C0-4312-8EA8-6AE8793E7C3A}"/>
            </a:ext>
          </a:extLst>
        </xdr:cNvPr>
        <xdr:cNvCxnSpPr/>
      </xdr:nvCxnSpPr>
      <xdr:spPr>
        <a:xfrm>
          <a:off x="14592300" y="18400123"/>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149498</xdr:rowOff>
    </xdr:from>
    <xdr:to>
      <xdr:col>72</xdr:col>
      <xdr:colOff>38100</xdr:colOff>
      <xdr:row>107</xdr:row>
      <xdr:rowOff>79648</xdr:rowOff>
    </xdr:to>
    <xdr:sp macro="" textlink="">
      <xdr:nvSpPr>
        <xdr:cNvPr id="787" name="楕円 786">
          <a:extLst>
            <a:ext uri="{FF2B5EF4-FFF2-40B4-BE49-F238E27FC236}">
              <a16:creationId xmlns:a16="http://schemas.microsoft.com/office/drawing/2014/main" id="{BEBD195C-FAF8-40DA-82D0-9ABF7167F9C3}"/>
            </a:ext>
          </a:extLst>
        </xdr:cNvPr>
        <xdr:cNvSpPr/>
      </xdr:nvSpPr>
      <xdr:spPr>
        <a:xfrm>
          <a:off x="13652500" y="1832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28848</xdr:rowOff>
    </xdr:from>
    <xdr:to>
      <xdr:col>76</xdr:col>
      <xdr:colOff>114300</xdr:colOff>
      <xdr:row>107</xdr:row>
      <xdr:rowOff>54973</xdr:rowOff>
    </xdr:to>
    <xdr:cxnSp macro="">
      <xdr:nvCxnSpPr>
        <xdr:cNvPr id="788" name="直線コネクタ 787">
          <a:extLst>
            <a:ext uri="{FF2B5EF4-FFF2-40B4-BE49-F238E27FC236}">
              <a16:creationId xmlns:a16="http://schemas.microsoft.com/office/drawing/2014/main" id="{7DDD66AD-CC0F-4352-8223-AF44F23FB11B}"/>
            </a:ext>
          </a:extLst>
        </xdr:cNvPr>
        <xdr:cNvCxnSpPr/>
      </xdr:nvCxnSpPr>
      <xdr:spPr>
        <a:xfrm>
          <a:off x="13703300" y="18373998"/>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125005</xdr:rowOff>
    </xdr:from>
    <xdr:to>
      <xdr:col>67</xdr:col>
      <xdr:colOff>101600</xdr:colOff>
      <xdr:row>107</xdr:row>
      <xdr:rowOff>55155</xdr:rowOff>
    </xdr:to>
    <xdr:sp macro="" textlink="">
      <xdr:nvSpPr>
        <xdr:cNvPr id="789" name="楕円 788">
          <a:extLst>
            <a:ext uri="{FF2B5EF4-FFF2-40B4-BE49-F238E27FC236}">
              <a16:creationId xmlns:a16="http://schemas.microsoft.com/office/drawing/2014/main" id="{EC5DCFB9-D61A-4954-9091-41A3C4CB865D}"/>
            </a:ext>
          </a:extLst>
        </xdr:cNvPr>
        <xdr:cNvSpPr/>
      </xdr:nvSpPr>
      <xdr:spPr>
        <a:xfrm>
          <a:off x="12763500" y="18298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4355</xdr:rowOff>
    </xdr:from>
    <xdr:to>
      <xdr:col>71</xdr:col>
      <xdr:colOff>177800</xdr:colOff>
      <xdr:row>107</xdr:row>
      <xdr:rowOff>28848</xdr:rowOff>
    </xdr:to>
    <xdr:cxnSp macro="">
      <xdr:nvCxnSpPr>
        <xdr:cNvPr id="790" name="直線コネクタ 789">
          <a:extLst>
            <a:ext uri="{FF2B5EF4-FFF2-40B4-BE49-F238E27FC236}">
              <a16:creationId xmlns:a16="http://schemas.microsoft.com/office/drawing/2014/main" id="{CA0273E4-1077-4F1D-B7B3-A59FFCEBA0C1}"/>
            </a:ext>
          </a:extLst>
        </xdr:cNvPr>
        <xdr:cNvCxnSpPr/>
      </xdr:nvCxnSpPr>
      <xdr:spPr>
        <a:xfrm>
          <a:off x="12814300" y="18349505"/>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105971</xdr:rowOff>
    </xdr:from>
    <xdr:ext cx="405111" cy="259045"/>
    <xdr:sp macro="" textlink="">
      <xdr:nvSpPr>
        <xdr:cNvPr id="791" name="n_1aveValue【庁舎】&#10;有形固定資産減価償却率">
          <a:extLst>
            <a:ext uri="{FF2B5EF4-FFF2-40B4-BE49-F238E27FC236}">
              <a16:creationId xmlns:a16="http://schemas.microsoft.com/office/drawing/2014/main" id="{802138D5-6960-40B5-8285-214E634038E4}"/>
            </a:ext>
          </a:extLst>
        </xdr:cNvPr>
        <xdr:cNvSpPr txBox="1"/>
      </xdr:nvSpPr>
      <xdr:spPr>
        <a:xfrm>
          <a:off x="15266044" y="1776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133729</xdr:rowOff>
    </xdr:from>
    <xdr:ext cx="405111" cy="259045"/>
    <xdr:sp macro="" textlink="">
      <xdr:nvSpPr>
        <xdr:cNvPr id="792" name="n_2aveValue【庁舎】&#10;有形固定資産減価償却率">
          <a:extLst>
            <a:ext uri="{FF2B5EF4-FFF2-40B4-BE49-F238E27FC236}">
              <a16:creationId xmlns:a16="http://schemas.microsoft.com/office/drawing/2014/main" id="{97DA9350-A7CE-4E6F-A7BF-9266C7E48303}"/>
            </a:ext>
          </a:extLst>
        </xdr:cNvPr>
        <xdr:cNvSpPr txBox="1"/>
      </xdr:nvSpPr>
      <xdr:spPr>
        <a:xfrm>
          <a:off x="14389744" y="17793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132097</xdr:rowOff>
    </xdr:from>
    <xdr:ext cx="405111" cy="259045"/>
    <xdr:sp macro="" textlink="">
      <xdr:nvSpPr>
        <xdr:cNvPr id="793" name="n_3aveValue【庁舎】&#10;有形固定資産減価償却率">
          <a:extLst>
            <a:ext uri="{FF2B5EF4-FFF2-40B4-BE49-F238E27FC236}">
              <a16:creationId xmlns:a16="http://schemas.microsoft.com/office/drawing/2014/main" id="{6FEF0A73-2A03-410C-B6D2-461A34BFB58E}"/>
            </a:ext>
          </a:extLst>
        </xdr:cNvPr>
        <xdr:cNvSpPr txBox="1"/>
      </xdr:nvSpPr>
      <xdr:spPr>
        <a:xfrm>
          <a:off x="13500744" y="1779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153325</xdr:rowOff>
    </xdr:from>
    <xdr:ext cx="405111" cy="259045"/>
    <xdr:sp macro="" textlink="">
      <xdr:nvSpPr>
        <xdr:cNvPr id="794" name="n_4aveValue【庁舎】&#10;有形固定資産減価償却率">
          <a:extLst>
            <a:ext uri="{FF2B5EF4-FFF2-40B4-BE49-F238E27FC236}">
              <a16:creationId xmlns:a16="http://schemas.microsoft.com/office/drawing/2014/main" id="{ED69FF35-0C19-4E45-9798-A1CE46002413}"/>
            </a:ext>
          </a:extLst>
        </xdr:cNvPr>
        <xdr:cNvSpPr txBox="1"/>
      </xdr:nvSpPr>
      <xdr:spPr>
        <a:xfrm>
          <a:off x="12611744" y="17812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121393</xdr:rowOff>
    </xdr:from>
    <xdr:ext cx="405111" cy="259045"/>
    <xdr:sp macro="" textlink="">
      <xdr:nvSpPr>
        <xdr:cNvPr id="795" name="n_1mainValue【庁舎】&#10;有形固定資産減価償却率">
          <a:extLst>
            <a:ext uri="{FF2B5EF4-FFF2-40B4-BE49-F238E27FC236}">
              <a16:creationId xmlns:a16="http://schemas.microsoft.com/office/drawing/2014/main" id="{A01DD767-1388-43D2-897B-E3CADEC99675}"/>
            </a:ext>
          </a:extLst>
        </xdr:cNvPr>
        <xdr:cNvSpPr txBox="1"/>
      </xdr:nvSpPr>
      <xdr:spPr>
        <a:xfrm>
          <a:off x="15266044" y="18466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96900</xdr:rowOff>
    </xdr:from>
    <xdr:ext cx="405111" cy="259045"/>
    <xdr:sp macro="" textlink="">
      <xdr:nvSpPr>
        <xdr:cNvPr id="796" name="n_2mainValue【庁舎】&#10;有形固定資産減価償却率">
          <a:extLst>
            <a:ext uri="{FF2B5EF4-FFF2-40B4-BE49-F238E27FC236}">
              <a16:creationId xmlns:a16="http://schemas.microsoft.com/office/drawing/2014/main" id="{7C735E68-0649-428A-B898-C5BF27094055}"/>
            </a:ext>
          </a:extLst>
        </xdr:cNvPr>
        <xdr:cNvSpPr txBox="1"/>
      </xdr:nvSpPr>
      <xdr:spPr>
        <a:xfrm>
          <a:off x="14389744" y="18442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70775</xdr:rowOff>
    </xdr:from>
    <xdr:ext cx="405111" cy="259045"/>
    <xdr:sp macro="" textlink="">
      <xdr:nvSpPr>
        <xdr:cNvPr id="797" name="n_3mainValue【庁舎】&#10;有形固定資産減価償却率">
          <a:extLst>
            <a:ext uri="{FF2B5EF4-FFF2-40B4-BE49-F238E27FC236}">
              <a16:creationId xmlns:a16="http://schemas.microsoft.com/office/drawing/2014/main" id="{3AC74503-7822-4D0D-B2F4-D80F2360A643}"/>
            </a:ext>
          </a:extLst>
        </xdr:cNvPr>
        <xdr:cNvSpPr txBox="1"/>
      </xdr:nvSpPr>
      <xdr:spPr>
        <a:xfrm>
          <a:off x="13500744" y="18415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46282</xdr:rowOff>
    </xdr:from>
    <xdr:ext cx="405111" cy="259045"/>
    <xdr:sp macro="" textlink="">
      <xdr:nvSpPr>
        <xdr:cNvPr id="798" name="n_4mainValue【庁舎】&#10;有形固定資産減価償却率">
          <a:extLst>
            <a:ext uri="{FF2B5EF4-FFF2-40B4-BE49-F238E27FC236}">
              <a16:creationId xmlns:a16="http://schemas.microsoft.com/office/drawing/2014/main" id="{84C590EC-EF2E-496E-BCB5-52AA7B377DD4}"/>
            </a:ext>
          </a:extLst>
        </xdr:cNvPr>
        <xdr:cNvSpPr txBox="1"/>
      </xdr:nvSpPr>
      <xdr:spPr>
        <a:xfrm>
          <a:off x="12611744" y="1839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9" name="正方形/長方形 798">
          <a:extLst>
            <a:ext uri="{FF2B5EF4-FFF2-40B4-BE49-F238E27FC236}">
              <a16:creationId xmlns:a16="http://schemas.microsoft.com/office/drawing/2014/main" id="{E602C51A-8596-4EA3-A9EF-6AA6DB129896}"/>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0" name="正方形/長方形 799">
          <a:extLst>
            <a:ext uri="{FF2B5EF4-FFF2-40B4-BE49-F238E27FC236}">
              <a16:creationId xmlns:a16="http://schemas.microsoft.com/office/drawing/2014/main" id="{E1600251-D194-403C-83D3-11F9A239E42E}"/>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1" name="正方形/長方形 800">
          <a:extLst>
            <a:ext uri="{FF2B5EF4-FFF2-40B4-BE49-F238E27FC236}">
              <a16:creationId xmlns:a16="http://schemas.microsoft.com/office/drawing/2014/main" id="{6646C19E-EA6F-40B2-85A0-48E506BCB077}"/>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2" name="正方形/長方形 801">
          <a:extLst>
            <a:ext uri="{FF2B5EF4-FFF2-40B4-BE49-F238E27FC236}">
              <a16:creationId xmlns:a16="http://schemas.microsoft.com/office/drawing/2014/main" id="{3223C111-D2DA-425F-AA35-FE2A782C7E46}"/>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3" name="正方形/長方形 802">
          <a:extLst>
            <a:ext uri="{FF2B5EF4-FFF2-40B4-BE49-F238E27FC236}">
              <a16:creationId xmlns:a16="http://schemas.microsoft.com/office/drawing/2014/main" id="{D2B56D56-3EAC-45D4-8F56-04F0DA9887E4}"/>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4" name="正方形/長方形 803">
          <a:extLst>
            <a:ext uri="{FF2B5EF4-FFF2-40B4-BE49-F238E27FC236}">
              <a16:creationId xmlns:a16="http://schemas.microsoft.com/office/drawing/2014/main" id="{5FDDF192-C76E-43E5-8CE5-E0428B550BBE}"/>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5" name="正方形/長方形 804">
          <a:extLst>
            <a:ext uri="{FF2B5EF4-FFF2-40B4-BE49-F238E27FC236}">
              <a16:creationId xmlns:a16="http://schemas.microsoft.com/office/drawing/2014/main" id="{80BA4A0D-3800-44C4-A51E-901AFBD8421B}"/>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6" name="正方形/長方形 805">
          <a:extLst>
            <a:ext uri="{FF2B5EF4-FFF2-40B4-BE49-F238E27FC236}">
              <a16:creationId xmlns:a16="http://schemas.microsoft.com/office/drawing/2014/main" id="{A4984303-3466-4F96-A57D-5603859BC94E}"/>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7" name="テキスト ボックス 806">
          <a:extLst>
            <a:ext uri="{FF2B5EF4-FFF2-40B4-BE49-F238E27FC236}">
              <a16:creationId xmlns:a16="http://schemas.microsoft.com/office/drawing/2014/main" id="{1C92A971-0DC9-40DE-9AEC-A308CAE3DE9C}"/>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8" name="直線コネクタ 807">
          <a:extLst>
            <a:ext uri="{FF2B5EF4-FFF2-40B4-BE49-F238E27FC236}">
              <a16:creationId xmlns:a16="http://schemas.microsoft.com/office/drawing/2014/main" id="{8C7C1D3C-A78E-4C2A-A6A2-2FADEA5341CF}"/>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9" name="直線コネクタ 808">
          <a:extLst>
            <a:ext uri="{FF2B5EF4-FFF2-40B4-BE49-F238E27FC236}">
              <a16:creationId xmlns:a16="http://schemas.microsoft.com/office/drawing/2014/main" id="{83389F1B-BF2F-477D-9E1F-F404A9F6D213}"/>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10" name="テキスト ボックス 809">
          <a:extLst>
            <a:ext uri="{FF2B5EF4-FFF2-40B4-BE49-F238E27FC236}">
              <a16:creationId xmlns:a16="http://schemas.microsoft.com/office/drawing/2014/main" id="{DAC3A362-A197-46B6-9469-9E536350529D}"/>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11" name="直線コネクタ 810">
          <a:extLst>
            <a:ext uri="{FF2B5EF4-FFF2-40B4-BE49-F238E27FC236}">
              <a16:creationId xmlns:a16="http://schemas.microsoft.com/office/drawing/2014/main" id="{91FE8B13-B0DD-43BF-9461-410C4B33C6E3}"/>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12" name="テキスト ボックス 811">
          <a:extLst>
            <a:ext uri="{FF2B5EF4-FFF2-40B4-BE49-F238E27FC236}">
              <a16:creationId xmlns:a16="http://schemas.microsoft.com/office/drawing/2014/main" id="{D1F709BF-45CE-4513-A2CC-2A3E01F22CB8}"/>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3" name="直線コネクタ 812">
          <a:extLst>
            <a:ext uri="{FF2B5EF4-FFF2-40B4-BE49-F238E27FC236}">
              <a16:creationId xmlns:a16="http://schemas.microsoft.com/office/drawing/2014/main" id="{2C850AF2-185D-4D05-883F-B82AECD5E166}"/>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4" name="テキスト ボックス 813">
          <a:extLst>
            <a:ext uri="{FF2B5EF4-FFF2-40B4-BE49-F238E27FC236}">
              <a16:creationId xmlns:a16="http://schemas.microsoft.com/office/drawing/2014/main" id="{0579F5E9-AAE3-4ED4-A4A6-0F4C390AEEDD}"/>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5" name="直線コネクタ 814">
          <a:extLst>
            <a:ext uri="{FF2B5EF4-FFF2-40B4-BE49-F238E27FC236}">
              <a16:creationId xmlns:a16="http://schemas.microsoft.com/office/drawing/2014/main" id="{15684B53-C36F-4DC3-8F5C-4CA3CCBA3D5A}"/>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6" name="テキスト ボックス 815">
          <a:extLst>
            <a:ext uri="{FF2B5EF4-FFF2-40B4-BE49-F238E27FC236}">
              <a16:creationId xmlns:a16="http://schemas.microsoft.com/office/drawing/2014/main" id="{167D113C-B1D4-4BEA-ADE3-0DF13483CD3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7" name="直線コネクタ 816">
          <a:extLst>
            <a:ext uri="{FF2B5EF4-FFF2-40B4-BE49-F238E27FC236}">
              <a16:creationId xmlns:a16="http://schemas.microsoft.com/office/drawing/2014/main" id="{C9A41C48-526E-42B0-9B67-5EE1749FB75C}"/>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8" name="テキスト ボックス 817">
          <a:extLst>
            <a:ext uri="{FF2B5EF4-FFF2-40B4-BE49-F238E27FC236}">
              <a16:creationId xmlns:a16="http://schemas.microsoft.com/office/drawing/2014/main" id="{B1A1477A-20C2-4ACA-935E-5F9523263E16}"/>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9" name="直線コネクタ 818">
          <a:extLst>
            <a:ext uri="{FF2B5EF4-FFF2-40B4-BE49-F238E27FC236}">
              <a16:creationId xmlns:a16="http://schemas.microsoft.com/office/drawing/2014/main" id="{FD336F2D-FB16-440F-A678-7993344032D9}"/>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0" name="テキスト ボックス 819">
          <a:extLst>
            <a:ext uri="{FF2B5EF4-FFF2-40B4-BE49-F238E27FC236}">
              <a16:creationId xmlns:a16="http://schemas.microsoft.com/office/drawing/2014/main" id="{E1FB1338-D923-458D-9A64-0FDE622F0CE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1" name="【庁舎】&#10;一人当たり面積グラフ枠">
          <a:extLst>
            <a:ext uri="{FF2B5EF4-FFF2-40B4-BE49-F238E27FC236}">
              <a16:creationId xmlns:a16="http://schemas.microsoft.com/office/drawing/2014/main" id="{DFC2714D-969D-48D8-92E6-9F637F6FC51A}"/>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107062</xdr:rowOff>
    </xdr:from>
    <xdr:to>
      <xdr:col>116</xdr:col>
      <xdr:colOff>62864</xdr:colOff>
      <xdr:row>108</xdr:row>
      <xdr:rowOff>79248</xdr:rowOff>
    </xdr:to>
    <xdr:cxnSp macro="">
      <xdr:nvCxnSpPr>
        <xdr:cNvPr id="822" name="直線コネクタ 821">
          <a:extLst>
            <a:ext uri="{FF2B5EF4-FFF2-40B4-BE49-F238E27FC236}">
              <a16:creationId xmlns:a16="http://schemas.microsoft.com/office/drawing/2014/main" id="{D696D953-060C-4642-B3BE-504E8E5478F7}"/>
            </a:ext>
          </a:extLst>
        </xdr:cNvPr>
        <xdr:cNvCxnSpPr/>
      </xdr:nvCxnSpPr>
      <xdr:spPr>
        <a:xfrm flipV="1">
          <a:off x="22160864" y="17252062"/>
          <a:ext cx="0" cy="1343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83075</xdr:rowOff>
    </xdr:from>
    <xdr:ext cx="469744" cy="259045"/>
    <xdr:sp macro="" textlink="">
      <xdr:nvSpPr>
        <xdr:cNvPr id="823" name="【庁舎】&#10;一人当たり面積最小値テキスト">
          <a:extLst>
            <a:ext uri="{FF2B5EF4-FFF2-40B4-BE49-F238E27FC236}">
              <a16:creationId xmlns:a16="http://schemas.microsoft.com/office/drawing/2014/main" id="{A1BC8A7F-C2B6-4461-8053-586ABC23CB57}"/>
            </a:ext>
          </a:extLst>
        </xdr:cNvPr>
        <xdr:cNvSpPr txBox="1"/>
      </xdr:nvSpPr>
      <xdr:spPr>
        <a:xfrm>
          <a:off x="22199600" y="18599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79248</xdr:rowOff>
    </xdr:from>
    <xdr:to>
      <xdr:col>116</xdr:col>
      <xdr:colOff>152400</xdr:colOff>
      <xdr:row>108</xdr:row>
      <xdr:rowOff>79248</xdr:rowOff>
    </xdr:to>
    <xdr:cxnSp macro="">
      <xdr:nvCxnSpPr>
        <xdr:cNvPr id="824" name="直線コネクタ 823">
          <a:extLst>
            <a:ext uri="{FF2B5EF4-FFF2-40B4-BE49-F238E27FC236}">
              <a16:creationId xmlns:a16="http://schemas.microsoft.com/office/drawing/2014/main" id="{080D80A9-E4B1-4402-93EB-A82F80002D50}"/>
            </a:ext>
          </a:extLst>
        </xdr:cNvPr>
        <xdr:cNvCxnSpPr/>
      </xdr:nvCxnSpPr>
      <xdr:spPr>
        <a:xfrm>
          <a:off x="22072600" y="18595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53739</xdr:rowOff>
    </xdr:from>
    <xdr:ext cx="469744" cy="259045"/>
    <xdr:sp macro="" textlink="">
      <xdr:nvSpPr>
        <xdr:cNvPr id="825" name="【庁舎】&#10;一人当たり面積最大値テキスト">
          <a:extLst>
            <a:ext uri="{FF2B5EF4-FFF2-40B4-BE49-F238E27FC236}">
              <a16:creationId xmlns:a16="http://schemas.microsoft.com/office/drawing/2014/main" id="{FCD93A51-BC56-4A9A-973E-A9F5BA292C34}"/>
            </a:ext>
          </a:extLst>
        </xdr:cNvPr>
        <xdr:cNvSpPr txBox="1"/>
      </xdr:nvSpPr>
      <xdr:spPr>
        <a:xfrm>
          <a:off x="22199600" y="17027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107062</xdr:rowOff>
    </xdr:from>
    <xdr:to>
      <xdr:col>116</xdr:col>
      <xdr:colOff>152400</xdr:colOff>
      <xdr:row>100</xdr:row>
      <xdr:rowOff>107062</xdr:rowOff>
    </xdr:to>
    <xdr:cxnSp macro="">
      <xdr:nvCxnSpPr>
        <xdr:cNvPr id="826" name="直線コネクタ 825">
          <a:extLst>
            <a:ext uri="{FF2B5EF4-FFF2-40B4-BE49-F238E27FC236}">
              <a16:creationId xmlns:a16="http://schemas.microsoft.com/office/drawing/2014/main" id="{D5EE9CE7-5F10-42E9-A324-3A612EDEFCFC}"/>
            </a:ext>
          </a:extLst>
        </xdr:cNvPr>
        <xdr:cNvCxnSpPr/>
      </xdr:nvCxnSpPr>
      <xdr:spPr>
        <a:xfrm>
          <a:off x="22072600" y="17252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54881</xdr:rowOff>
    </xdr:from>
    <xdr:ext cx="469744" cy="259045"/>
    <xdr:sp macro="" textlink="">
      <xdr:nvSpPr>
        <xdr:cNvPr id="827" name="【庁舎】&#10;一人当たり面積平均値テキスト">
          <a:extLst>
            <a:ext uri="{FF2B5EF4-FFF2-40B4-BE49-F238E27FC236}">
              <a16:creationId xmlns:a16="http://schemas.microsoft.com/office/drawing/2014/main" id="{1D19A581-F2FF-4A4C-9428-8BD6317C3CC0}"/>
            </a:ext>
          </a:extLst>
        </xdr:cNvPr>
        <xdr:cNvSpPr txBox="1"/>
      </xdr:nvSpPr>
      <xdr:spPr>
        <a:xfrm>
          <a:off x="22199600" y="182285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76454</xdr:rowOff>
    </xdr:from>
    <xdr:to>
      <xdr:col>116</xdr:col>
      <xdr:colOff>114300</xdr:colOff>
      <xdr:row>107</xdr:row>
      <xdr:rowOff>6604</xdr:rowOff>
    </xdr:to>
    <xdr:sp macro="" textlink="">
      <xdr:nvSpPr>
        <xdr:cNvPr id="828" name="フローチャート: 判断 827">
          <a:extLst>
            <a:ext uri="{FF2B5EF4-FFF2-40B4-BE49-F238E27FC236}">
              <a16:creationId xmlns:a16="http://schemas.microsoft.com/office/drawing/2014/main" id="{30E9FBF7-261C-4E86-86A8-FA399BEC8725}"/>
            </a:ext>
          </a:extLst>
        </xdr:cNvPr>
        <xdr:cNvSpPr/>
      </xdr:nvSpPr>
      <xdr:spPr>
        <a:xfrm>
          <a:off x="22110700" y="1825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92456</xdr:rowOff>
    </xdr:from>
    <xdr:to>
      <xdr:col>112</xdr:col>
      <xdr:colOff>38100</xdr:colOff>
      <xdr:row>107</xdr:row>
      <xdr:rowOff>22606</xdr:rowOff>
    </xdr:to>
    <xdr:sp macro="" textlink="">
      <xdr:nvSpPr>
        <xdr:cNvPr id="829" name="フローチャート: 判断 828">
          <a:extLst>
            <a:ext uri="{FF2B5EF4-FFF2-40B4-BE49-F238E27FC236}">
              <a16:creationId xmlns:a16="http://schemas.microsoft.com/office/drawing/2014/main" id="{A044858A-795F-482D-BA4D-E400A3A371E6}"/>
            </a:ext>
          </a:extLst>
        </xdr:cNvPr>
        <xdr:cNvSpPr/>
      </xdr:nvSpPr>
      <xdr:spPr>
        <a:xfrm>
          <a:off x="21272500" y="1826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100837</xdr:rowOff>
    </xdr:from>
    <xdr:to>
      <xdr:col>107</xdr:col>
      <xdr:colOff>101600</xdr:colOff>
      <xdr:row>107</xdr:row>
      <xdr:rowOff>30987</xdr:rowOff>
    </xdr:to>
    <xdr:sp macro="" textlink="">
      <xdr:nvSpPr>
        <xdr:cNvPr id="830" name="フローチャート: 判断 829">
          <a:extLst>
            <a:ext uri="{FF2B5EF4-FFF2-40B4-BE49-F238E27FC236}">
              <a16:creationId xmlns:a16="http://schemas.microsoft.com/office/drawing/2014/main" id="{7933EDCA-8492-460A-9DDD-C8BE960BA974}"/>
            </a:ext>
          </a:extLst>
        </xdr:cNvPr>
        <xdr:cNvSpPr/>
      </xdr:nvSpPr>
      <xdr:spPr>
        <a:xfrm>
          <a:off x="20383500" y="1827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108838</xdr:rowOff>
    </xdr:from>
    <xdr:to>
      <xdr:col>102</xdr:col>
      <xdr:colOff>165100</xdr:colOff>
      <xdr:row>107</xdr:row>
      <xdr:rowOff>38988</xdr:rowOff>
    </xdr:to>
    <xdr:sp macro="" textlink="">
      <xdr:nvSpPr>
        <xdr:cNvPr id="831" name="フローチャート: 判断 830">
          <a:extLst>
            <a:ext uri="{FF2B5EF4-FFF2-40B4-BE49-F238E27FC236}">
              <a16:creationId xmlns:a16="http://schemas.microsoft.com/office/drawing/2014/main" id="{D0B653B7-2945-4CE7-9508-12C873FE8B20}"/>
            </a:ext>
          </a:extLst>
        </xdr:cNvPr>
        <xdr:cNvSpPr/>
      </xdr:nvSpPr>
      <xdr:spPr>
        <a:xfrm>
          <a:off x="19494500" y="1828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113030</xdr:rowOff>
    </xdr:from>
    <xdr:to>
      <xdr:col>98</xdr:col>
      <xdr:colOff>38100</xdr:colOff>
      <xdr:row>107</xdr:row>
      <xdr:rowOff>43180</xdr:rowOff>
    </xdr:to>
    <xdr:sp macro="" textlink="">
      <xdr:nvSpPr>
        <xdr:cNvPr id="832" name="フローチャート: 判断 831">
          <a:extLst>
            <a:ext uri="{FF2B5EF4-FFF2-40B4-BE49-F238E27FC236}">
              <a16:creationId xmlns:a16="http://schemas.microsoft.com/office/drawing/2014/main" id="{C6060D02-B0C9-4F82-806D-1DEFBC238C74}"/>
            </a:ext>
          </a:extLst>
        </xdr:cNvPr>
        <xdr:cNvSpPr/>
      </xdr:nvSpPr>
      <xdr:spPr>
        <a:xfrm>
          <a:off x="18605500" y="1828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3" name="テキスト ボックス 832">
          <a:extLst>
            <a:ext uri="{FF2B5EF4-FFF2-40B4-BE49-F238E27FC236}">
              <a16:creationId xmlns:a16="http://schemas.microsoft.com/office/drawing/2014/main" id="{FAB3A7BE-03FC-4F4F-AEB8-C902617C5B54}"/>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4" name="テキスト ボックス 833">
          <a:extLst>
            <a:ext uri="{FF2B5EF4-FFF2-40B4-BE49-F238E27FC236}">
              <a16:creationId xmlns:a16="http://schemas.microsoft.com/office/drawing/2014/main" id="{04142FD5-3640-4992-A971-27D5B5F6326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5" name="テキスト ボックス 834">
          <a:extLst>
            <a:ext uri="{FF2B5EF4-FFF2-40B4-BE49-F238E27FC236}">
              <a16:creationId xmlns:a16="http://schemas.microsoft.com/office/drawing/2014/main" id="{D7AAACB2-39FB-4829-A6C4-0B11D55AE644}"/>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6" name="テキスト ボックス 835">
          <a:extLst>
            <a:ext uri="{FF2B5EF4-FFF2-40B4-BE49-F238E27FC236}">
              <a16:creationId xmlns:a16="http://schemas.microsoft.com/office/drawing/2014/main" id="{4B53BC10-E0EA-429D-BEFA-2EA73AC2553F}"/>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7" name="テキスト ボックス 836">
          <a:extLst>
            <a:ext uri="{FF2B5EF4-FFF2-40B4-BE49-F238E27FC236}">
              <a16:creationId xmlns:a16="http://schemas.microsoft.com/office/drawing/2014/main" id="{85A4D198-F98E-4C09-A1C3-D9257ECFF964}"/>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13588</xdr:rowOff>
    </xdr:from>
    <xdr:to>
      <xdr:col>116</xdr:col>
      <xdr:colOff>114300</xdr:colOff>
      <xdr:row>106</xdr:row>
      <xdr:rowOff>115188</xdr:rowOff>
    </xdr:to>
    <xdr:sp macro="" textlink="">
      <xdr:nvSpPr>
        <xdr:cNvPr id="838" name="楕円 837">
          <a:extLst>
            <a:ext uri="{FF2B5EF4-FFF2-40B4-BE49-F238E27FC236}">
              <a16:creationId xmlns:a16="http://schemas.microsoft.com/office/drawing/2014/main" id="{D04B7BC1-0228-453F-8A83-0B1FF3D60FBF}"/>
            </a:ext>
          </a:extLst>
        </xdr:cNvPr>
        <xdr:cNvSpPr/>
      </xdr:nvSpPr>
      <xdr:spPr>
        <a:xfrm>
          <a:off x="22110700" y="18187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36465</xdr:rowOff>
    </xdr:from>
    <xdr:ext cx="469744" cy="259045"/>
    <xdr:sp macro="" textlink="">
      <xdr:nvSpPr>
        <xdr:cNvPr id="839" name="【庁舎】&#10;一人当たり面積該当値テキスト">
          <a:extLst>
            <a:ext uri="{FF2B5EF4-FFF2-40B4-BE49-F238E27FC236}">
              <a16:creationId xmlns:a16="http://schemas.microsoft.com/office/drawing/2014/main" id="{18A16856-1A98-416F-9E1C-F85AADEE34AE}"/>
            </a:ext>
          </a:extLst>
        </xdr:cNvPr>
        <xdr:cNvSpPr txBox="1"/>
      </xdr:nvSpPr>
      <xdr:spPr>
        <a:xfrm>
          <a:off x="22199600" y="18038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30353</xdr:rowOff>
    </xdr:from>
    <xdr:to>
      <xdr:col>112</xdr:col>
      <xdr:colOff>38100</xdr:colOff>
      <xdr:row>106</xdr:row>
      <xdr:rowOff>131953</xdr:rowOff>
    </xdr:to>
    <xdr:sp macro="" textlink="">
      <xdr:nvSpPr>
        <xdr:cNvPr id="840" name="楕円 839">
          <a:extLst>
            <a:ext uri="{FF2B5EF4-FFF2-40B4-BE49-F238E27FC236}">
              <a16:creationId xmlns:a16="http://schemas.microsoft.com/office/drawing/2014/main" id="{B3B523C7-061E-4CB8-A173-60895D6C0499}"/>
            </a:ext>
          </a:extLst>
        </xdr:cNvPr>
        <xdr:cNvSpPr/>
      </xdr:nvSpPr>
      <xdr:spPr>
        <a:xfrm>
          <a:off x="21272500" y="18204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64388</xdr:rowOff>
    </xdr:from>
    <xdr:to>
      <xdr:col>116</xdr:col>
      <xdr:colOff>63500</xdr:colOff>
      <xdr:row>106</xdr:row>
      <xdr:rowOff>81153</xdr:rowOff>
    </xdr:to>
    <xdr:cxnSp macro="">
      <xdr:nvCxnSpPr>
        <xdr:cNvPr id="841" name="直線コネクタ 840">
          <a:extLst>
            <a:ext uri="{FF2B5EF4-FFF2-40B4-BE49-F238E27FC236}">
              <a16:creationId xmlns:a16="http://schemas.microsoft.com/office/drawing/2014/main" id="{24771C75-1514-446F-8E24-2324EBF45533}"/>
            </a:ext>
          </a:extLst>
        </xdr:cNvPr>
        <xdr:cNvCxnSpPr/>
      </xdr:nvCxnSpPr>
      <xdr:spPr>
        <a:xfrm flipV="1">
          <a:off x="21323300" y="18238088"/>
          <a:ext cx="838200" cy="16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47879</xdr:rowOff>
    </xdr:from>
    <xdr:to>
      <xdr:col>107</xdr:col>
      <xdr:colOff>101600</xdr:colOff>
      <xdr:row>106</xdr:row>
      <xdr:rowOff>149479</xdr:rowOff>
    </xdr:to>
    <xdr:sp macro="" textlink="">
      <xdr:nvSpPr>
        <xdr:cNvPr id="842" name="楕円 841">
          <a:extLst>
            <a:ext uri="{FF2B5EF4-FFF2-40B4-BE49-F238E27FC236}">
              <a16:creationId xmlns:a16="http://schemas.microsoft.com/office/drawing/2014/main" id="{5CA15B43-FBD7-4C55-9819-C087F0C53C06}"/>
            </a:ext>
          </a:extLst>
        </xdr:cNvPr>
        <xdr:cNvSpPr/>
      </xdr:nvSpPr>
      <xdr:spPr>
        <a:xfrm>
          <a:off x="20383500" y="18221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81153</xdr:rowOff>
    </xdr:from>
    <xdr:to>
      <xdr:col>111</xdr:col>
      <xdr:colOff>177800</xdr:colOff>
      <xdr:row>106</xdr:row>
      <xdr:rowOff>98679</xdr:rowOff>
    </xdr:to>
    <xdr:cxnSp macro="">
      <xdr:nvCxnSpPr>
        <xdr:cNvPr id="843" name="直線コネクタ 842">
          <a:extLst>
            <a:ext uri="{FF2B5EF4-FFF2-40B4-BE49-F238E27FC236}">
              <a16:creationId xmlns:a16="http://schemas.microsoft.com/office/drawing/2014/main" id="{328C4AFB-D43C-4C02-96AA-04D0C2FE4340}"/>
            </a:ext>
          </a:extLst>
        </xdr:cNvPr>
        <xdr:cNvCxnSpPr/>
      </xdr:nvCxnSpPr>
      <xdr:spPr>
        <a:xfrm flipV="1">
          <a:off x="20434300" y="18254853"/>
          <a:ext cx="889000" cy="17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63881</xdr:rowOff>
    </xdr:from>
    <xdr:to>
      <xdr:col>102</xdr:col>
      <xdr:colOff>165100</xdr:colOff>
      <xdr:row>106</xdr:row>
      <xdr:rowOff>165481</xdr:rowOff>
    </xdr:to>
    <xdr:sp macro="" textlink="">
      <xdr:nvSpPr>
        <xdr:cNvPr id="844" name="楕円 843">
          <a:extLst>
            <a:ext uri="{FF2B5EF4-FFF2-40B4-BE49-F238E27FC236}">
              <a16:creationId xmlns:a16="http://schemas.microsoft.com/office/drawing/2014/main" id="{7AC69C97-84B0-4708-9A90-A3C0DE315FBB}"/>
            </a:ext>
          </a:extLst>
        </xdr:cNvPr>
        <xdr:cNvSpPr/>
      </xdr:nvSpPr>
      <xdr:spPr>
        <a:xfrm>
          <a:off x="19494500" y="18237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98679</xdr:rowOff>
    </xdr:from>
    <xdr:to>
      <xdr:col>107</xdr:col>
      <xdr:colOff>50800</xdr:colOff>
      <xdr:row>106</xdr:row>
      <xdr:rowOff>114681</xdr:rowOff>
    </xdr:to>
    <xdr:cxnSp macro="">
      <xdr:nvCxnSpPr>
        <xdr:cNvPr id="845" name="直線コネクタ 844">
          <a:extLst>
            <a:ext uri="{FF2B5EF4-FFF2-40B4-BE49-F238E27FC236}">
              <a16:creationId xmlns:a16="http://schemas.microsoft.com/office/drawing/2014/main" id="{011E9269-2E7D-4A4D-AFEE-28729FFFFB19}"/>
            </a:ext>
          </a:extLst>
        </xdr:cNvPr>
        <xdr:cNvCxnSpPr/>
      </xdr:nvCxnSpPr>
      <xdr:spPr>
        <a:xfrm flipV="1">
          <a:off x="19545300" y="18272379"/>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74930</xdr:rowOff>
    </xdr:from>
    <xdr:to>
      <xdr:col>98</xdr:col>
      <xdr:colOff>38100</xdr:colOff>
      <xdr:row>107</xdr:row>
      <xdr:rowOff>5080</xdr:rowOff>
    </xdr:to>
    <xdr:sp macro="" textlink="">
      <xdr:nvSpPr>
        <xdr:cNvPr id="846" name="楕円 845">
          <a:extLst>
            <a:ext uri="{FF2B5EF4-FFF2-40B4-BE49-F238E27FC236}">
              <a16:creationId xmlns:a16="http://schemas.microsoft.com/office/drawing/2014/main" id="{F376C102-33A8-4CD0-B85C-99DD1E22692F}"/>
            </a:ext>
          </a:extLst>
        </xdr:cNvPr>
        <xdr:cNvSpPr/>
      </xdr:nvSpPr>
      <xdr:spPr>
        <a:xfrm>
          <a:off x="18605500" y="1824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114681</xdr:rowOff>
    </xdr:from>
    <xdr:to>
      <xdr:col>102</xdr:col>
      <xdr:colOff>114300</xdr:colOff>
      <xdr:row>106</xdr:row>
      <xdr:rowOff>125730</xdr:rowOff>
    </xdr:to>
    <xdr:cxnSp macro="">
      <xdr:nvCxnSpPr>
        <xdr:cNvPr id="847" name="直線コネクタ 846">
          <a:extLst>
            <a:ext uri="{FF2B5EF4-FFF2-40B4-BE49-F238E27FC236}">
              <a16:creationId xmlns:a16="http://schemas.microsoft.com/office/drawing/2014/main" id="{D6A45E0D-27A3-45F9-B478-DFCAFC24E10E}"/>
            </a:ext>
          </a:extLst>
        </xdr:cNvPr>
        <xdr:cNvCxnSpPr/>
      </xdr:nvCxnSpPr>
      <xdr:spPr>
        <a:xfrm flipV="1">
          <a:off x="18656300" y="18288381"/>
          <a:ext cx="889000" cy="1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13733</xdr:rowOff>
    </xdr:from>
    <xdr:ext cx="469744" cy="259045"/>
    <xdr:sp macro="" textlink="">
      <xdr:nvSpPr>
        <xdr:cNvPr id="848" name="n_1aveValue【庁舎】&#10;一人当たり面積">
          <a:extLst>
            <a:ext uri="{FF2B5EF4-FFF2-40B4-BE49-F238E27FC236}">
              <a16:creationId xmlns:a16="http://schemas.microsoft.com/office/drawing/2014/main" id="{820F60ED-EF5E-4785-941F-BD465ECA81BC}"/>
            </a:ext>
          </a:extLst>
        </xdr:cNvPr>
        <xdr:cNvSpPr txBox="1"/>
      </xdr:nvSpPr>
      <xdr:spPr>
        <a:xfrm>
          <a:off x="21075727" y="18358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22114</xdr:rowOff>
    </xdr:from>
    <xdr:ext cx="469744" cy="259045"/>
    <xdr:sp macro="" textlink="">
      <xdr:nvSpPr>
        <xdr:cNvPr id="849" name="n_2aveValue【庁舎】&#10;一人当たり面積">
          <a:extLst>
            <a:ext uri="{FF2B5EF4-FFF2-40B4-BE49-F238E27FC236}">
              <a16:creationId xmlns:a16="http://schemas.microsoft.com/office/drawing/2014/main" id="{5B535125-9FBC-403F-A287-69EF6D16F450}"/>
            </a:ext>
          </a:extLst>
        </xdr:cNvPr>
        <xdr:cNvSpPr txBox="1"/>
      </xdr:nvSpPr>
      <xdr:spPr>
        <a:xfrm>
          <a:off x="20199427" y="18367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30115</xdr:rowOff>
    </xdr:from>
    <xdr:ext cx="469744" cy="259045"/>
    <xdr:sp macro="" textlink="">
      <xdr:nvSpPr>
        <xdr:cNvPr id="850" name="n_3aveValue【庁舎】&#10;一人当たり面積">
          <a:extLst>
            <a:ext uri="{FF2B5EF4-FFF2-40B4-BE49-F238E27FC236}">
              <a16:creationId xmlns:a16="http://schemas.microsoft.com/office/drawing/2014/main" id="{1585BEA1-2F5E-4A19-BAC6-E352D5523D4F}"/>
            </a:ext>
          </a:extLst>
        </xdr:cNvPr>
        <xdr:cNvSpPr txBox="1"/>
      </xdr:nvSpPr>
      <xdr:spPr>
        <a:xfrm>
          <a:off x="19310427" y="18375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34307</xdr:rowOff>
    </xdr:from>
    <xdr:ext cx="469744" cy="259045"/>
    <xdr:sp macro="" textlink="">
      <xdr:nvSpPr>
        <xdr:cNvPr id="851" name="n_4aveValue【庁舎】&#10;一人当たり面積">
          <a:extLst>
            <a:ext uri="{FF2B5EF4-FFF2-40B4-BE49-F238E27FC236}">
              <a16:creationId xmlns:a16="http://schemas.microsoft.com/office/drawing/2014/main" id="{3BB0ED48-3CA7-48C6-A22A-C2217F90C1E4}"/>
            </a:ext>
          </a:extLst>
        </xdr:cNvPr>
        <xdr:cNvSpPr txBox="1"/>
      </xdr:nvSpPr>
      <xdr:spPr>
        <a:xfrm>
          <a:off x="18421427" y="1837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148480</xdr:rowOff>
    </xdr:from>
    <xdr:ext cx="469744" cy="259045"/>
    <xdr:sp macro="" textlink="">
      <xdr:nvSpPr>
        <xdr:cNvPr id="852" name="n_1mainValue【庁舎】&#10;一人当たり面積">
          <a:extLst>
            <a:ext uri="{FF2B5EF4-FFF2-40B4-BE49-F238E27FC236}">
              <a16:creationId xmlns:a16="http://schemas.microsoft.com/office/drawing/2014/main" id="{0C6496C8-D74C-4DED-ACC9-DB86E7A98A40}"/>
            </a:ext>
          </a:extLst>
        </xdr:cNvPr>
        <xdr:cNvSpPr txBox="1"/>
      </xdr:nvSpPr>
      <xdr:spPr>
        <a:xfrm>
          <a:off x="21075727" y="17979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166006</xdr:rowOff>
    </xdr:from>
    <xdr:ext cx="469744" cy="259045"/>
    <xdr:sp macro="" textlink="">
      <xdr:nvSpPr>
        <xdr:cNvPr id="853" name="n_2mainValue【庁舎】&#10;一人当たり面積">
          <a:extLst>
            <a:ext uri="{FF2B5EF4-FFF2-40B4-BE49-F238E27FC236}">
              <a16:creationId xmlns:a16="http://schemas.microsoft.com/office/drawing/2014/main" id="{1CA736D7-16A9-4254-9656-1C035A2FFB08}"/>
            </a:ext>
          </a:extLst>
        </xdr:cNvPr>
        <xdr:cNvSpPr txBox="1"/>
      </xdr:nvSpPr>
      <xdr:spPr>
        <a:xfrm>
          <a:off x="20199427" y="17996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10558</xdr:rowOff>
    </xdr:from>
    <xdr:ext cx="469744" cy="259045"/>
    <xdr:sp macro="" textlink="">
      <xdr:nvSpPr>
        <xdr:cNvPr id="854" name="n_3mainValue【庁舎】&#10;一人当たり面積">
          <a:extLst>
            <a:ext uri="{FF2B5EF4-FFF2-40B4-BE49-F238E27FC236}">
              <a16:creationId xmlns:a16="http://schemas.microsoft.com/office/drawing/2014/main" id="{87F77C99-9E02-4B52-831A-0DC96EDE3AA7}"/>
            </a:ext>
          </a:extLst>
        </xdr:cNvPr>
        <xdr:cNvSpPr txBox="1"/>
      </xdr:nvSpPr>
      <xdr:spPr>
        <a:xfrm>
          <a:off x="19310427" y="18012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21607</xdr:rowOff>
    </xdr:from>
    <xdr:ext cx="469744" cy="259045"/>
    <xdr:sp macro="" textlink="">
      <xdr:nvSpPr>
        <xdr:cNvPr id="855" name="n_4mainValue【庁舎】&#10;一人当たり面積">
          <a:extLst>
            <a:ext uri="{FF2B5EF4-FFF2-40B4-BE49-F238E27FC236}">
              <a16:creationId xmlns:a16="http://schemas.microsoft.com/office/drawing/2014/main" id="{C0B87E9A-90A5-4E43-9A8E-68B1ECB1FB5E}"/>
            </a:ext>
          </a:extLst>
        </xdr:cNvPr>
        <xdr:cNvSpPr txBox="1"/>
      </xdr:nvSpPr>
      <xdr:spPr>
        <a:xfrm>
          <a:off x="18421427" y="18023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6" name="正方形/長方形 855">
          <a:extLst>
            <a:ext uri="{FF2B5EF4-FFF2-40B4-BE49-F238E27FC236}">
              <a16:creationId xmlns:a16="http://schemas.microsoft.com/office/drawing/2014/main" id="{EE664F3F-80B1-4400-AE17-B388133A7243}"/>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7" name="正方形/長方形 856">
          <a:extLst>
            <a:ext uri="{FF2B5EF4-FFF2-40B4-BE49-F238E27FC236}">
              <a16:creationId xmlns:a16="http://schemas.microsoft.com/office/drawing/2014/main" id="{BAE58502-AE87-4600-BE2D-D245DD6074A9}"/>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8" name="テキスト ボックス 857">
          <a:extLst>
            <a:ext uri="{FF2B5EF4-FFF2-40B4-BE49-F238E27FC236}">
              <a16:creationId xmlns:a16="http://schemas.microsoft.com/office/drawing/2014/main" id="{33FA0388-320D-432E-B2DC-8E1D96624305}"/>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全般的に類似団体と比較し、平均より高い水準にある。これは本町の特殊事情である人口密度が極めて低いことが影響しており、インフラ整備によるものが要因としてあげられる。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基本的には、上記要因に加え過疎化、少子高齢化、施設の老朽化が進んでいることから有形固定資産減価償却率及び一人あたり面積が高い傾向にある。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一般廃棄物処理施設においては、令和元年度から令和３年度にかけて新施設を建設していることから減価償却率が低下したが、資産額が増加した。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なお、体育館・プールにおいては、町民プールを令和元年度に整備したことにより減価償却率が低下した。</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北海道幌加内町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1,332
1,325
767.04
4,662,095
4,571,237
90,590
2,560,871
5,072,841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人口の減少や全国平均を上回る高齢化率（令和４年１月１日現在</a:t>
          </a:r>
          <a:r>
            <a:rPr kumimoji="1" lang="en-US" altLang="ja-JP" sz="1300">
              <a:latin typeface="ＭＳ Ｐゴシック" panose="020B0600070205080204" pitchFamily="50" charset="-128"/>
              <a:ea typeface="ＭＳ Ｐゴシック" panose="020B0600070205080204" pitchFamily="50" charset="-128"/>
            </a:rPr>
            <a:t>41.2</a:t>
          </a:r>
          <a:r>
            <a:rPr kumimoji="1" lang="ja-JP" altLang="en-US" sz="1300">
              <a:latin typeface="ＭＳ Ｐゴシック" panose="020B0600070205080204" pitchFamily="50" charset="-128"/>
              <a:ea typeface="ＭＳ Ｐゴシック" panose="020B0600070205080204" pitchFamily="50" charset="-128"/>
            </a:rPr>
            <a:t>％）に加え、地理的条件により商工業の購買力が町外に流出する等、財政基盤が弱く、類似団体を下回っている。</a:t>
          </a:r>
        </a:p>
        <a:p>
          <a:r>
            <a:rPr kumimoji="1" lang="ja-JP" altLang="en-US" sz="1300">
              <a:latin typeface="ＭＳ Ｐゴシック" panose="020B0600070205080204" pitchFamily="50" charset="-128"/>
              <a:ea typeface="ＭＳ Ｐゴシック" panose="020B0600070205080204" pitchFamily="50" charset="-128"/>
            </a:rPr>
            <a:t>　今後においても、事務事業の効率化、見直しにより引き続き財政健全化に努める。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106136</xdr:rowOff>
    </xdr:from>
    <xdr:to>
      <xdr:col>23</xdr:col>
      <xdr:colOff>133350</xdr:colOff>
      <xdr:row>44</xdr:row>
      <xdr:rowOff>147865</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278336"/>
          <a:ext cx="0" cy="1413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119942</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63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147865</xdr:rowOff>
    </xdr:from>
    <xdr:to>
      <xdr:col>24</xdr:col>
      <xdr:colOff>12700</xdr:colOff>
      <xdr:row>44</xdr:row>
      <xdr:rowOff>147865</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9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21063</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602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106136</xdr:rowOff>
    </xdr:from>
    <xdr:to>
      <xdr:col>24</xdr:col>
      <xdr:colOff>12700</xdr:colOff>
      <xdr:row>36</xdr:row>
      <xdr:rowOff>106136</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27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113393</xdr:rowOff>
    </xdr:from>
    <xdr:to>
      <xdr:col>23</xdr:col>
      <xdr:colOff>133350</xdr:colOff>
      <xdr:row>44</xdr:row>
      <xdr:rowOff>113393</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65719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95449</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296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78922</xdr:rowOff>
    </xdr:from>
    <xdr:to>
      <xdr:col>23</xdr:col>
      <xdr:colOff>184150</xdr:colOff>
      <xdr:row>44</xdr:row>
      <xdr:rowOff>9072</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451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113393</xdr:rowOff>
    </xdr:from>
    <xdr:to>
      <xdr:col>19</xdr:col>
      <xdr:colOff>133350</xdr:colOff>
      <xdr:row>44</xdr:row>
      <xdr:rowOff>113393</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65719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96157</xdr:rowOff>
    </xdr:from>
    <xdr:to>
      <xdr:col>19</xdr:col>
      <xdr:colOff>184150</xdr:colOff>
      <xdr:row>44</xdr:row>
      <xdr:rowOff>26307</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46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36484</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2373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113393</xdr:rowOff>
    </xdr:from>
    <xdr:to>
      <xdr:col>15</xdr:col>
      <xdr:colOff>82550</xdr:colOff>
      <xdr:row>44</xdr:row>
      <xdr:rowOff>130628</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2336800" y="765719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113393</xdr:rowOff>
    </xdr:from>
    <xdr:to>
      <xdr:col>15</xdr:col>
      <xdr:colOff>133350</xdr:colOff>
      <xdr:row>44</xdr:row>
      <xdr:rowOff>43543</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53720</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25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130628</xdr:rowOff>
    </xdr:from>
    <xdr:to>
      <xdr:col>11</xdr:col>
      <xdr:colOff>31750</xdr:colOff>
      <xdr:row>44</xdr:row>
      <xdr:rowOff>130628</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67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113393</xdr:rowOff>
    </xdr:from>
    <xdr:to>
      <xdr:col>11</xdr:col>
      <xdr:colOff>82550</xdr:colOff>
      <xdr:row>44</xdr:row>
      <xdr:rowOff>43543</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53720</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25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113393</xdr:rowOff>
    </xdr:from>
    <xdr:to>
      <xdr:col>7</xdr:col>
      <xdr:colOff>31750</xdr:colOff>
      <xdr:row>44</xdr:row>
      <xdr:rowOff>43543</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53720</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25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62593</xdr:rowOff>
    </xdr:from>
    <xdr:to>
      <xdr:col>23</xdr:col>
      <xdr:colOff>184150</xdr:colOff>
      <xdr:row>44</xdr:row>
      <xdr:rowOff>164193</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60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129920</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502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62593</xdr:rowOff>
    </xdr:from>
    <xdr:to>
      <xdr:col>19</xdr:col>
      <xdr:colOff>184150</xdr:colOff>
      <xdr:row>44</xdr:row>
      <xdr:rowOff>164193</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60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148970</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6927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62593</xdr:rowOff>
    </xdr:from>
    <xdr:to>
      <xdr:col>15</xdr:col>
      <xdr:colOff>133350</xdr:colOff>
      <xdr:row>44</xdr:row>
      <xdr:rowOff>164193</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60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148970</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692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79828</xdr:rowOff>
    </xdr:from>
    <xdr:to>
      <xdr:col>11</xdr:col>
      <xdr:colOff>82550</xdr:colOff>
      <xdr:row>45</xdr:row>
      <xdr:rowOff>9978</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62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166205</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710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79828</xdr:rowOff>
    </xdr:from>
    <xdr:to>
      <xdr:col>7</xdr:col>
      <xdr:colOff>31750</xdr:colOff>
      <xdr:row>45</xdr:row>
      <xdr:rowOff>9978</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62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166205</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710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と比較すると、改善はしているが、今後においても公共施設の建設・改修に伴う公債費（義務的経費）の増大が懸念されることから、新規事業の選定においては、必要性、緊急性は勿論のこと、後年度の財政負担も想定する。</a:t>
          </a:r>
        </a:p>
        <a:p>
          <a:r>
            <a:rPr kumimoji="1" lang="ja-JP" altLang="en-US" sz="1300">
              <a:latin typeface="ＭＳ Ｐゴシック" panose="020B0600070205080204" pitchFamily="50" charset="-128"/>
              <a:ea typeface="ＭＳ Ｐゴシック" panose="020B0600070205080204" pitchFamily="50" charset="-128"/>
            </a:rPr>
            <a:t>　また、経常経費においては事務事業の効率化を図るなど削減に努める。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86783</xdr:rowOff>
    </xdr:from>
    <xdr:to>
      <xdr:col>23</xdr:col>
      <xdr:colOff>133350</xdr:colOff>
      <xdr:row>68</xdr:row>
      <xdr:rowOff>5080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10030883"/>
          <a:ext cx="0" cy="16327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148607</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63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5080</xdr:rowOff>
    </xdr:from>
    <xdr:to>
      <xdr:col>24</xdr:col>
      <xdr:colOff>12700</xdr:colOff>
      <xdr:row>68</xdr:row>
      <xdr:rowOff>5080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663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1710</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77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86783</xdr:rowOff>
    </xdr:from>
    <xdr:to>
      <xdr:col>24</xdr:col>
      <xdr:colOff>12700</xdr:colOff>
      <xdr:row>58</xdr:row>
      <xdr:rowOff>86783</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003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95673</xdr:rowOff>
    </xdr:from>
    <xdr:to>
      <xdr:col>23</xdr:col>
      <xdr:colOff>133350</xdr:colOff>
      <xdr:row>65</xdr:row>
      <xdr:rowOff>113242</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4114800" y="11068473"/>
          <a:ext cx="838200" cy="189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106697</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056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90170</xdr:rowOff>
    </xdr:from>
    <xdr:to>
      <xdr:col>23</xdr:col>
      <xdr:colOff>184150</xdr:colOff>
      <xdr:row>63</xdr:row>
      <xdr:rowOff>20320</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160020</xdr:rowOff>
    </xdr:from>
    <xdr:to>
      <xdr:col>19</xdr:col>
      <xdr:colOff>133350</xdr:colOff>
      <xdr:row>65</xdr:row>
      <xdr:rowOff>113242</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3225800" y="11132820"/>
          <a:ext cx="889000" cy="124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111760</xdr:rowOff>
    </xdr:from>
    <xdr:to>
      <xdr:col>19</xdr:col>
      <xdr:colOff>184150</xdr:colOff>
      <xdr:row>64</xdr:row>
      <xdr:rowOff>41910</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52087</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0681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160020</xdr:rowOff>
    </xdr:from>
    <xdr:to>
      <xdr:col>15</xdr:col>
      <xdr:colOff>82550</xdr:colOff>
      <xdr:row>65</xdr:row>
      <xdr:rowOff>69004</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2336800" y="11132820"/>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164042</xdr:rowOff>
    </xdr:from>
    <xdr:to>
      <xdr:col>15</xdr:col>
      <xdr:colOff>133350</xdr:colOff>
      <xdr:row>64</xdr:row>
      <xdr:rowOff>94192</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104369</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073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78105</xdr:rowOff>
    </xdr:from>
    <xdr:to>
      <xdr:col>11</xdr:col>
      <xdr:colOff>31750</xdr:colOff>
      <xdr:row>65</xdr:row>
      <xdr:rowOff>69004</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a:off x="1447800" y="10879455"/>
          <a:ext cx="889000" cy="333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139912</xdr:rowOff>
    </xdr:from>
    <xdr:to>
      <xdr:col>11</xdr:col>
      <xdr:colOff>82550</xdr:colOff>
      <xdr:row>64</xdr:row>
      <xdr:rowOff>70062</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094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80239</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0710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75565</xdr:rowOff>
    </xdr:from>
    <xdr:to>
      <xdr:col>7</xdr:col>
      <xdr:colOff>31750</xdr:colOff>
      <xdr:row>64</xdr:row>
      <xdr:rowOff>5715</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161942</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096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44873</xdr:rowOff>
    </xdr:from>
    <xdr:to>
      <xdr:col>23</xdr:col>
      <xdr:colOff>184150</xdr:colOff>
      <xdr:row>64</xdr:row>
      <xdr:rowOff>146473</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101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16950</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0989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62442</xdr:rowOff>
    </xdr:from>
    <xdr:to>
      <xdr:col>19</xdr:col>
      <xdr:colOff>184150</xdr:colOff>
      <xdr:row>65</xdr:row>
      <xdr:rowOff>164042</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120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148819</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1293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109220</xdr:rowOff>
    </xdr:from>
    <xdr:to>
      <xdr:col>15</xdr:col>
      <xdr:colOff>133350</xdr:colOff>
      <xdr:row>65</xdr:row>
      <xdr:rowOff>39370</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108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24147</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116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18204</xdr:rowOff>
    </xdr:from>
    <xdr:to>
      <xdr:col>11</xdr:col>
      <xdr:colOff>82550</xdr:colOff>
      <xdr:row>65</xdr:row>
      <xdr:rowOff>119804</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116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104581</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1248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27305</xdr:rowOff>
    </xdr:from>
    <xdr:to>
      <xdr:col>7</xdr:col>
      <xdr:colOff>31750</xdr:colOff>
      <xdr:row>63</xdr:row>
      <xdr:rowOff>128905</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082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139082</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0597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[1,231,982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昨年と比較して高くなっている。本町は行政区域が南北</a:t>
          </a:r>
          <a:r>
            <a:rPr kumimoji="1" lang="en-US" altLang="ja-JP" sz="1300">
              <a:latin typeface="ＭＳ Ｐゴシック" panose="020B0600070205080204" pitchFamily="50" charset="-128"/>
              <a:ea typeface="ＭＳ Ｐゴシック" panose="020B0600070205080204" pitchFamily="50" charset="-128"/>
            </a:rPr>
            <a:t>63㎞</a:t>
          </a:r>
          <a:r>
            <a:rPr kumimoji="1" lang="ja-JP" altLang="en-US" sz="1300">
              <a:latin typeface="ＭＳ Ｐゴシック" panose="020B0600070205080204" pitchFamily="50" charset="-128"/>
              <a:ea typeface="ＭＳ Ｐゴシック" panose="020B0600070205080204" pitchFamily="50" charset="-128"/>
            </a:rPr>
            <a:t>という広範囲であり、経常経費は、人口に反比例し高くなっており、類似団体平均を大きく上回っている。平成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月末に病院を診療所化したことで、医師や看護師などに係る人件費や診療所に係る物件費が増えたことが増加の要因と考える。</a:t>
          </a:r>
        </a:p>
        <a:p>
          <a:r>
            <a:rPr kumimoji="1" lang="ja-JP" altLang="en-US" sz="1300">
              <a:latin typeface="ＭＳ Ｐゴシック" panose="020B0600070205080204" pitchFamily="50" charset="-128"/>
              <a:ea typeface="ＭＳ Ｐゴシック" panose="020B0600070205080204" pitchFamily="50" charset="-128"/>
            </a:rPr>
            <a:t>　今後も適切な定員管理や物件費の抑制に努める。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a:extLst>
            <a:ext uri="{FF2B5EF4-FFF2-40B4-BE49-F238E27FC236}">
              <a16:creationId xmlns:a16="http://schemas.microsoft.com/office/drawing/2014/main" id="{00000000-0008-0000-0300-0000C0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136401</xdr:rowOff>
    </xdr:from>
    <xdr:to>
      <xdr:col>23</xdr:col>
      <xdr:colOff>133350</xdr:colOff>
      <xdr:row>88</xdr:row>
      <xdr:rowOff>153752</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953000" y="13680951"/>
          <a:ext cx="0" cy="15604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125829</xdr:rowOff>
    </xdr:from>
    <xdr:ext cx="762000" cy="259045"/>
    <xdr:sp macro="" textlink="">
      <xdr:nvSpPr>
        <xdr:cNvPr id="194" name="人件費・物件費等の状況最小値テキスト">
          <a:extLst>
            <a:ext uri="{FF2B5EF4-FFF2-40B4-BE49-F238E27FC236}">
              <a16:creationId xmlns:a16="http://schemas.microsoft.com/office/drawing/2014/main" id="{00000000-0008-0000-0300-0000C2000000}"/>
            </a:ext>
          </a:extLst>
        </xdr:cNvPr>
        <xdr:cNvSpPr txBox="1"/>
      </xdr:nvSpPr>
      <xdr:spPr>
        <a:xfrm>
          <a:off x="5041900" y="15213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1,603,808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153752</xdr:rowOff>
    </xdr:from>
    <xdr:to>
      <xdr:col>24</xdr:col>
      <xdr:colOff>12700</xdr:colOff>
      <xdr:row>88</xdr:row>
      <xdr:rowOff>153752</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5241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51328</xdr:rowOff>
    </xdr:from>
    <xdr:ext cx="762000" cy="259045"/>
    <xdr:sp macro="" textlink="">
      <xdr:nvSpPr>
        <xdr:cNvPr id="196" name="人件費・物件費等の状況最大値テキスト">
          <a:extLst>
            <a:ext uri="{FF2B5EF4-FFF2-40B4-BE49-F238E27FC236}">
              <a16:creationId xmlns:a16="http://schemas.microsoft.com/office/drawing/2014/main" id="{00000000-0008-0000-0300-0000C4000000}"/>
            </a:ext>
          </a:extLst>
        </xdr:cNvPr>
        <xdr:cNvSpPr txBox="1"/>
      </xdr:nvSpPr>
      <xdr:spPr>
        <a:xfrm>
          <a:off x="5041900" y="13424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136401</xdr:rowOff>
    </xdr:from>
    <xdr:to>
      <xdr:col>24</xdr:col>
      <xdr:colOff>12700</xdr:colOff>
      <xdr:row>79</xdr:row>
      <xdr:rowOff>136401</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3680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163021</xdr:rowOff>
    </xdr:from>
    <xdr:to>
      <xdr:col>23</xdr:col>
      <xdr:colOff>133350</xdr:colOff>
      <xdr:row>86</xdr:row>
      <xdr:rowOff>69407</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4114800" y="14736271"/>
          <a:ext cx="838200" cy="77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37991</xdr:rowOff>
    </xdr:from>
    <xdr:ext cx="762000" cy="259045"/>
    <xdr:sp macro="" textlink="">
      <xdr:nvSpPr>
        <xdr:cNvPr id="199" name="人件費・物件費等の状況平均値テキスト">
          <a:extLst>
            <a:ext uri="{FF2B5EF4-FFF2-40B4-BE49-F238E27FC236}">
              <a16:creationId xmlns:a16="http://schemas.microsoft.com/office/drawing/2014/main" id="{00000000-0008-0000-0300-0000C7000000}"/>
            </a:ext>
          </a:extLst>
        </xdr:cNvPr>
        <xdr:cNvSpPr txBox="1"/>
      </xdr:nvSpPr>
      <xdr:spPr>
        <a:xfrm>
          <a:off x="5041900" y="137539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21464</xdr:rowOff>
    </xdr:from>
    <xdr:to>
      <xdr:col>23</xdr:col>
      <xdr:colOff>184150</xdr:colOff>
      <xdr:row>81</xdr:row>
      <xdr:rowOff>123064</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902200" y="1390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46651</xdr:rowOff>
    </xdr:from>
    <xdr:to>
      <xdr:col>19</xdr:col>
      <xdr:colOff>133350</xdr:colOff>
      <xdr:row>85</xdr:row>
      <xdr:rowOff>163021</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3225800" y="14619901"/>
          <a:ext cx="889000" cy="116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168894</xdr:rowOff>
    </xdr:from>
    <xdr:to>
      <xdr:col>19</xdr:col>
      <xdr:colOff>184150</xdr:colOff>
      <xdr:row>81</xdr:row>
      <xdr:rowOff>99044</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064000" y="13884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109221</xdr:rowOff>
    </xdr:from>
    <xdr:ext cx="7366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733800" y="136537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85</xdr:row>
      <xdr:rowOff>46499</xdr:rowOff>
    </xdr:from>
    <xdr:to>
      <xdr:col>15</xdr:col>
      <xdr:colOff>82550</xdr:colOff>
      <xdr:row>85</xdr:row>
      <xdr:rowOff>46651</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2336800" y="14619749"/>
          <a:ext cx="8890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123935</xdr:rowOff>
    </xdr:from>
    <xdr:to>
      <xdr:col>15</xdr:col>
      <xdr:colOff>133350</xdr:colOff>
      <xdr:row>81</xdr:row>
      <xdr:rowOff>54085</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3175000" y="13839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64262</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844800" y="13608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165013</xdr:rowOff>
    </xdr:from>
    <xdr:to>
      <xdr:col>11</xdr:col>
      <xdr:colOff>31750</xdr:colOff>
      <xdr:row>85</xdr:row>
      <xdr:rowOff>46499</xdr:rowOff>
    </xdr:to>
    <xdr:cxnSp macro="">
      <xdr:nvCxnSpPr>
        <xdr:cNvPr id="207" name="直線コネクタ 206">
          <a:extLst>
            <a:ext uri="{FF2B5EF4-FFF2-40B4-BE49-F238E27FC236}">
              <a16:creationId xmlns:a16="http://schemas.microsoft.com/office/drawing/2014/main" id="{00000000-0008-0000-0300-0000CF000000}"/>
            </a:ext>
          </a:extLst>
        </xdr:cNvPr>
        <xdr:cNvCxnSpPr/>
      </xdr:nvCxnSpPr>
      <xdr:spPr>
        <a:xfrm>
          <a:off x="1447800" y="14566813"/>
          <a:ext cx="889000" cy="52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113081</xdr:rowOff>
    </xdr:from>
    <xdr:to>
      <xdr:col>11</xdr:col>
      <xdr:colOff>82550</xdr:colOff>
      <xdr:row>81</xdr:row>
      <xdr:rowOff>43231</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2286000" y="1382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53408</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955800" y="13597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106552</xdr:rowOff>
    </xdr:from>
    <xdr:to>
      <xdr:col>7</xdr:col>
      <xdr:colOff>31750</xdr:colOff>
      <xdr:row>81</xdr:row>
      <xdr:rowOff>36702</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1397000" y="1382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46879</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066800" y="1359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86</xdr:row>
      <xdr:rowOff>18607</xdr:rowOff>
    </xdr:from>
    <xdr:to>
      <xdr:col>23</xdr:col>
      <xdr:colOff>184150</xdr:colOff>
      <xdr:row>86</xdr:row>
      <xdr:rowOff>120207</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902200" y="1476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162134</xdr:rowOff>
    </xdr:from>
    <xdr:ext cx="762000" cy="259045"/>
    <xdr:sp macro="" textlink="">
      <xdr:nvSpPr>
        <xdr:cNvPr id="218" name="人件費・物件費等の状況該当値テキスト">
          <a:extLst>
            <a:ext uri="{FF2B5EF4-FFF2-40B4-BE49-F238E27FC236}">
              <a16:creationId xmlns:a16="http://schemas.microsoft.com/office/drawing/2014/main" id="{00000000-0008-0000-0300-0000DA000000}"/>
            </a:ext>
          </a:extLst>
        </xdr:cNvPr>
        <xdr:cNvSpPr txBox="1"/>
      </xdr:nvSpPr>
      <xdr:spPr>
        <a:xfrm>
          <a:off x="5041900" y="14735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1,231,982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112221</xdr:rowOff>
    </xdr:from>
    <xdr:to>
      <xdr:col>19</xdr:col>
      <xdr:colOff>184150</xdr:colOff>
      <xdr:row>86</xdr:row>
      <xdr:rowOff>42371</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064000" y="14685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27148</xdr:rowOff>
    </xdr:from>
    <xdr:ext cx="7366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3733800" y="147718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167301</xdr:rowOff>
    </xdr:from>
    <xdr:to>
      <xdr:col>15</xdr:col>
      <xdr:colOff>133350</xdr:colOff>
      <xdr:row>85</xdr:row>
      <xdr:rowOff>97451</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3175000" y="14569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82228</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2844800" y="14655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167149</xdr:rowOff>
    </xdr:from>
    <xdr:to>
      <xdr:col>11</xdr:col>
      <xdr:colOff>82550</xdr:colOff>
      <xdr:row>85</xdr:row>
      <xdr:rowOff>97299</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2286000" y="14568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82076</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955800" y="14655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114213</xdr:rowOff>
    </xdr:from>
    <xdr:to>
      <xdr:col>7</xdr:col>
      <xdr:colOff>31750</xdr:colOff>
      <xdr:row>85</xdr:row>
      <xdr:rowOff>44363</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1397000" y="14516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29140</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066800" y="14602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職員の年齢構成に伴い指数が変動するため、職員数の少ない小規模自治体においては、隔年ごとに指数が大きく変動するが、今年度においては昨年度同様となった。</a:t>
          </a:r>
        </a:p>
        <a:p>
          <a:r>
            <a:rPr kumimoji="1" lang="ja-JP" altLang="en-US" sz="1300">
              <a:latin typeface="ＭＳ Ｐゴシック" panose="020B0600070205080204" pitchFamily="50" charset="-128"/>
              <a:ea typeface="ＭＳ Ｐゴシック" panose="020B0600070205080204" pitchFamily="50" charset="-128"/>
            </a:rPr>
            <a:t>　今後も、国の給与制度を考慮するとともに、本町の財政状況とも照らし合わせ、適正な職員給与水準の維持に努める。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a:extLst>
            <a:ext uri="{FF2B5EF4-FFF2-40B4-BE49-F238E27FC236}">
              <a16:creationId xmlns:a16="http://schemas.microsoft.com/office/drawing/2014/main" id="{00000000-0008-0000-0300-0000FA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60007</xdr:rowOff>
    </xdr:from>
    <xdr:to>
      <xdr:col>81</xdr:col>
      <xdr:colOff>44450</xdr:colOff>
      <xdr:row>88</xdr:row>
      <xdr:rowOff>150813</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flipV="1">
          <a:off x="17018000" y="13947457"/>
          <a:ext cx="0" cy="12909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122890</xdr:rowOff>
    </xdr:from>
    <xdr:ext cx="762000" cy="259045"/>
    <xdr:sp macro="" textlink="">
      <xdr:nvSpPr>
        <xdr:cNvPr id="252" name="給与水準   （国との比較）最小値テキスト">
          <a:extLst>
            <a:ext uri="{FF2B5EF4-FFF2-40B4-BE49-F238E27FC236}">
              <a16:creationId xmlns:a16="http://schemas.microsoft.com/office/drawing/2014/main" id="{00000000-0008-0000-0300-0000FC000000}"/>
            </a:ext>
          </a:extLst>
        </xdr:cNvPr>
        <xdr:cNvSpPr txBox="1"/>
      </xdr:nvSpPr>
      <xdr:spPr>
        <a:xfrm>
          <a:off x="17106900" y="15210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150813</xdr:rowOff>
    </xdr:from>
    <xdr:to>
      <xdr:col>81</xdr:col>
      <xdr:colOff>133350</xdr:colOff>
      <xdr:row>88</xdr:row>
      <xdr:rowOff>150813</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929100" y="15238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146384</xdr:rowOff>
    </xdr:from>
    <xdr:ext cx="762000" cy="259045"/>
    <xdr:sp macro="" textlink="">
      <xdr:nvSpPr>
        <xdr:cNvPr id="254" name="給与水準   （国との比較）最大値テキスト">
          <a:extLst>
            <a:ext uri="{FF2B5EF4-FFF2-40B4-BE49-F238E27FC236}">
              <a16:creationId xmlns:a16="http://schemas.microsoft.com/office/drawing/2014/main" id="{00000000-0008-0000-0300-0000FE000000}"/>
            </a:ext>
          </a:extLst>
        </xdr:cNvPr>
        <xdr:cNvSpPr txBox="1"/>
      </xdr:nvSpPr>
      <xdr:spPr>
        <a:xfrm>
          <a:off x="17106900" y="13690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60007</xdr:rowOff>
    </xdr:from>
    <xdr:to>
      <xdr:col>81</xdr:col>
      <xdr:colOff>133350</xdr:colOff>
      <xdr:row>81</xdr:row>
      <xdr:rowOff>60007</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3947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20638</xdr:rowOff>
    </xdr:from>
    <xdr:to>
      <xdr:col>81</xdr:col>
      <xdr:colOff>44450</xdr:colOff>
      <xdr:row>87</xdr:row>
      <xdr:rowOff>20638</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179800" y="1493678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125429</xdr:rowOff>
    </xdr:from>
    <xdr:ext cx="762000" cy="259045"/>
    <xdr:sp macro="" textlink="">
      <xdr:nvSpPr>
        <xdr:cNvPr id="257" name="給与水準   （国との比較）平均値テキスト">
          <a:extLst>
            <a:ext uri="{FF2B5EF4-FFF2-40B4-BE49-F238E27FC236}">
              <a16:creationId xmlns:a16="http://schemas.microsoft.com/office/drawing/2014/main" id="{00000000-0008-0000-0300-000001010000}"/>
            </a:ext>
          </a:extLst>
        </xdr:cNvPr>
        <xdr:cNvSpPr txBox="1"/>
      </xdr:nvSpPr>
      <xdr:spPr>
        <a:xfrm>
          <a:off x="17106900" y="148701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153352</xdr:rowOff>
    </xdr:from>
    <xdr:to>
      <xdr:col>81</xdr:col>
      <xdr:colOff>95250</xdr:colOff>
      <xdr:row>87</xdr:row>
      <xdr:rowOff>83502</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6967200" y="14898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20638</xdr:rowOff>
    </xdr:from>
    <xdr:to>
      <xdr:col>77</xdr:col>
      <xdr:colOff>44450</xdr:colOff>
      <xdr:row>87</xdr:row>
      <xdr:rowOff>20638</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5290800" y="149367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147320</xdr:rowOff>
    </xdr:from>
    <xdr:to>
      <xdr:col>77</xdr:col>
      <xdr:colOff>95250</xdr:colOff>
      <xdr:row>87</xdr:row>
      <xdr:rowOff>77470</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62247</xdr:rowOff>
    </xdr:from>
    <xdr:ext cx="7366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5798800" y="14978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20638</xdr:rowOff>
    </xdr:from>
    <xdr:to>
      <xdr:col>72</xdr:col>
      <xdr:colOff>203200</xdr:colOff>
      <xdr:row>88</xdr:row>
      <xdr:rowOff>18098</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4401800" y="14936788"/>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147320</xdr:rowOff>
    </xdr:from>
    <xdr:to>
      <xdr:col>73</xdr:col>
      <xdr:colOff>44450</xdr:colOff>
      <xdr:row>87</xdr:row>
      <xdr:rowOff>77470</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5240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62247</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909800" y="1497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129223</xdr:rowOff>
    </xdr:from>
    <xdr:to>
      <xdr:col>68</xdr:col>
      <xdr:colOff>152400</xdr:colOff>
      <xdr:row>88</xdr:row>
      <xdr:rowOff>18098</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3512800" y="15045373"/>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147320</xdr:rowOff>
    </xdr:from>
    <xdr:to>
      <xdr:col>68</xdr:col>
      <xdr:colOff>203200</xdr:colOff>
      <xdr:row>87</xdr:row>
      <xdr:rowOff>77470</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4351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87647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020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147320</xdr:rowOff>
    </xdr:from>
    <xdr:to>
      <xdr:col>64</xdr:col>
      <xdr:colOff>152400</xdr:colOff>
      <xdr:row>87</xdr:row>
      <xdr:rowOff>77470</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3462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87647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131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141288</xdr:rowOff>
    </xdr:from>
    <xdr:to>
      <xdr:col>81</xdr:col>
      <xdr:colOff>95250</xdr:colOff>
      <xdr:row>87</xdr:row>
      <xdr:rowOff>71438</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6967200" y="1488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157815</xdr:rowOff>
    </xdr:from>
    <xdr:ext cx="762000" cy="259045"/>
    <xdr:sp macro="" textlink="">
      <xdr:nvSpPr>
        <xdr:cNvPr id="276" name="給与水準   （国との比較）該当値テキスト">
          <a:extLst>
            <a:ext uri="{FF2B5EF4-FFF2-40B4-BE49-F238E27FC236}">
              <a16:creationId xmlns:a16="http://schemas.microsoft.com/office/drawing/2014/main" id="{00000000-0008-0000-0300-000014010000}"/>
            </a:ext>
          </a:extLst>
        </xdr:cNvPr>
        <xdr:cNvSpPr txBox="1"/>
      </xdr:nvSpPr>
      <xdr:spPr>
        <a:xfrm>
          <a:off x="17106900" y="1473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141288</xdr:rowOff>
    </xdr:from>
    <xdr:to>
      <xdr:col>77</xdr:col>
      <xdr:colOff>95250</xdr:colOff>
      <xdr:row>87</xdr:row>
      <xdr:rowOff>71438</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129000" y="1488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81615</xdr:rowOff>
    </xdr:from>
    <xdr:ext cx="7366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798800" y="146548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141288</xdr:rowOff>
    </xdr:from>
    <xdr:to>
      <xdr:col>73</xdr:col>
      <xdr:colOff>44450</xdr:colOff>
      <xdr:row>87</xdr:row>
      <xdr:rowOff>71438</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5240000" y="1488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81615</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909800" y="14654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138748</xdr:rowOff>
    </xdr:from>
    <xdr:to>
      <xdr:col>68</xdr:col>
      <xdr:colOff>203200</xdr:colOff>
      <xdr:row>88</xdr:row>
      <xdr:rowOff>68898</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4351000" y="15054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53675</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020800" y="15141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78423</xdr:rowOff>
    </xdr:from>
    <xdr:to>
      <xdr:col>64</xdr:col>
      <xdr:colOff>152400</xdr:colOff>
      <xdr:row>88</xdr:row>
      <xdr:rowOff>8573</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3462000" y="14994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164800</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3131800" y="15080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[46.55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定員管理においては、任意で定員適正化計画を策定し、業務の兼務発令や退職職員不補充など、職員数の適正化に努めているが、行政区域が広範囲であることや、町立幌加内診療所や町立幌加内高等学校を開設している特殊性が類似団体を上回る要因となっている。</a:t>
          </a:r>
        </a:p>
        <a:p>
          <a:r>
            <a:rPr kumimoji="1" lang="ja-JP" altLang="en-US" sz="1300">
              <a:latin typeface="ＭＳ Ｐゴシック" panose="020B0600070205080204" pitchFamily="50" charset="-128"/>
              <a:ea typeface="ＭＳ Ｐゴシック" panose="020B0600070205080204" pitchFamily="50" charset="-128"/>
            </a:rPr>
            <a:t>　今後も計画的な定員管理の適正化に努める。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a:extLst>
            <a:ext uri="{FF2B5EF4-FFF2-40B4-BE49-F238E27FC236}">
              <a16:creationId xmlns:a16="http://schemas.microsoft.com/office/drawing/2014/main" id="{00000000-0008-0000-0300-00003B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74948</xdr:rowOff>
    </xdr:from>
    <xdr:to>
      <xdr:col>81</xdr:col>
      <xdr:colOff>44450</xdr:colOff>
      <xdr:row>67</xdr:row>
      <xdr:rowOff>145506</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flipV="1">
          <a:off x="17018000" y="10019048"/>
          <a:ext cx="0" cy="16136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117583</xdr:rowOff>
    </xdr:from>
    <xdr:ext cx="762000" cy="259045"/>
    <xdr:sp macro="" textlink="">
      <xdr:nvSpPr>
        <xdr:cNvPr id="317" name="定員管理の状況最小値テキスト">
          <a:extLst>
            <a:ext uri="{FF2B5EF4-FFF2-40B4-BE49-F238E27FC236}">
              <a16:creationId xmlns:a16="http://schemas.microsoft.com/office/drawing/2014/main" id="{00000000-0008-0000-0300-00003D010000}"/>
            </a:ext>
          </a:extLst>
        </xdr:cNvPr>
        <xdr:cNvSpPr txBox="1"/>
      </xdr:nvSpPr>
      <xdr:spPr>
        <a:xfrm>
          <a:off x="17106900" y="1160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145506</xdr:rowOff>
    </xdr:from>
    <xdr:to>
      <xdr:col>81</xdr:col>
      <xdr:colOff>133350</xdr:colOff>
      <xdr:row>67</xdr:row>
      <xdr:rowOff>145506</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1632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161325</xdr:rowOff>
    </xdr:from>
    <xdr:ext cx="762000" cy="259045"/>
    <xdr:sp macro="" textlink="">
      <xdr:nvSpPr>
        <xdr:cNvPr id="319" name="定員管理の状況最大値テキスト">
          <a:extLst>
            <a:ext uri="{FF2B5EF4-FFF2-40B4-BE49-F238E27FC236}">
              <a16:creationId xmlns:a16="http://schemas.microsoft.com/office/drawing/2014/main" id="{00000000-0008-0000-0300-00003F010000}"/>
            </a:ext>
          </a:extLst>
        </xdr:cNvPr>
        <xdr:cNvSpPr txBox="1"/>
      </xdr:nvSpPr>
      <xdr:spPr>
        <a:xfrm>
          <a:off x="17106900" y="97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74948</xdr:rowOff>
    </xdr:from>
    <xdr:to>
      <xdr:col>81</xdr:col>
      <xdr:colOff>133350</xdr:colOff>
      <xdr:row>58</xdr:row>
      <xdr:rowOff>74948</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0019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157607</xdr:rowOff>
    </xdr:from>
    <xdr:to>
      <xdr:col>81</xdr:col>
      <xdr:colOff>44450</xdr:colOff>
      <xdr:row>65</xdr:row>
      <xdr:rowOff>48895</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179800" y="11130407"/>
          <a:ext cx="8382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64896</xdr:rowOff>
    </xdr:from>
    <xdr:ext cx="762000" cy="259045"/>
    <xdr:sp macro="" textlink="">
      <xdr:nvSpPr>
        <xdr:cNvPr id="322" name="定員管理の状況平均値テキスト">
          <a:extLst>
            <a:ext uri="{FF2B5EF4-FFF2-40B4-BE49-F238E27FC236}">
              <a16:creationId xmlns:a16="http://schemas.microsoft.com/office/drawing/2014/main" id="{00000000-0008-0000-0300-000042010000}"/>
            </a:ext>
          </a:extLst>
        </xdr:cNvPr>
        <xdr:cNvSpPr txBox="1"/>
      </xdr:nvSpPr>
      <xdr:spPr>
        <a:xfrm>
          <a:off x="17106900" y="101804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48369</xdr:rowOff>
    </xdr:from>
    <xdr:to>
      <xdr:col>81</xdr:col>
      <xdr:colOff>95250</xdr:colOff>
      <xdr:row>60</xdr:row>
      <xdr:rowOff>149969</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967200" y="103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116586</xdr:rowOff>
    </xdr:from>
    <xdr:to>
      <xdr:col>77</xdr:col>
      <xdr:colOff>44450</xdr:colOff>
      <xdr:row>64</xdr:row>
      <xdr:rowOff>157607</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5290800" y="11089386"/>
          <a:ext cx="889000" cy="4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34925</xdr:rowOff>
    </xdr:from>
    <xdr:to>
      <xdr:col>77</xdr:col>
      <xdr:colOff>95250</xdr:colOff>
      <xdr:row>60</xdr:row>
      <xdr:rowOff>136525</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1290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146702</xdr:rowOff>
    </xdr:from>
    <xdr:ext cx="7366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798800" y="100908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55916</xdr:rowOff>
    </xdr:from>
    <xdr:to>
      <xdr:col>72</xdr:col>
      <xdr:colOff>203200</xdr:colOff>
      <xdr:row>64</xdr:row>
      <xdr:rowOff>116586</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4401800" y="11028716"/>
          <a:ext cx="889000" cy="60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21481</xdr:rowOff>
    </xdr:from>
    <xdr:to>
      <xdr:col>73</xdr:col>
      <xdr:colOff>44450</xdr:colOff>
      <xdr:row>60</xdr:row>
      <xdr:rowOff>123081</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5240000" y="103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133258</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909800" y="10077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55916</xdr:rowOff>
    </xdr:from>
    <xdr:to>
      <xdr:col>68</xdr:col>
      <xdr:colOff>152400</xdr:colOff>
      <xdr:row>64</xdr:row>
      <xdr:rowOff>58329</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flipV="1">
          <a:off x="13512800" y="11028716"/>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3556</xdr:rowOff>
    </xdr:from>
    <xdr:to>
      <xdr:col>68</xdr:col>
      <xdr:colOff>203200</xdr:colOff>
      <xdr:row>60</xdr:row>
      <xdr:rowOff>105156</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43510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115333</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020800" y="10059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2866</xdr:rowOff>
    </xdr:from>
    <xdr:to>
      <xdr:col>64</xdr:col>
      <xdr:colOff>152400</xdr:colOff>
      <xdr:row>60</xdr:row>
      <xdr:rowOff>104466</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3462000" y="1028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114643</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131800" y="10058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169545</xdr:rowOff>
    </xdr:from>
    <xdr:to>
      <xdr:col>81</xdr:col>
      <xdr:colOff>95250</xdr:colOff>
      <xdr:row>65</xdr:row>
      <xdr:rowOff>99695</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967200" y="1114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141622</xdr:rowOff>
    </xdr:from>
    <xdr:ext cx="762000" cy="259045"/>
    <xdr:sp macro="" textlink="">
      <xdr:nvSpPr>
        <xdr:cNvPr id="341" name="定員管理の状況該当値テキスト">
          <a:extLst>
            <a:ext uri="{FF2B5EF4-FFF2-40B4-BE49-F238E27FC236}">
              <a16:creationId xmlns:a16="http://schemas.microsoft.com/office/drawing/2014/main" id="{00000000-0008-0000-0300-000055010000}"/>
            </a:ext>
          </a:extLst>
        </xdr:cNvPr>
        <xdr:cNvSpPr txBox="1"/>
      </xdr:nvSpPr>
      <xdr:spPr>
        <a:xfrm>
          <a:off x="17106900" y="11114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106807</xdr:rowOff>
    </xdr:from>
    <xdr:to>
      <xdr:col>77</xdr:col>
      <xdr:colOff>95250</xdr:colOff>
      <xdr:row>65</xdr:row>
      <xdr:rowOff>36957</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129000" y="11079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21734</xdr:rowOff>
    </xdr:from>
    <xdr:ext cx="7366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5798800" y="111659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65786</xdr:rowOff>
    </xdr:from>
    <xdr:to>
      <xdr:col>73</xdr:col>
      <xdr:colOff>44450</xdr:colOff>
      <xdr:row>64</xdr:row>
      <xdr:rowOff>167386</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5240000" y="1103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152163</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909800" y="11124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5116</xdr:rowOff>
    </xdr:from>
    <xdr:to>
      <xdr:col>68</xdr:col>
      <xdr:colOff>203200</xdr:colOff>
      <xdr:row>64</xdr:row>
      <xdr:rowOff>106716</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4351000" y="10977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91493</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020800" y="11064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7529</xdr:rowOff>
    </xdr:from>
    <xdr:to>
      <xdr:col>64</xdr:col>
      <xdr:colOff>152400</xdr:colOff>
      <xdr:row>64</xdr:row>
      <xdr:rowOff>109129</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3462000" y="10980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93906</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131800" y="11066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年から</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年間で約</a:t>
          </a:r>
          <a:r>
            <a:rPr kumimoji="1" lang="en-US" altLang="ja-JP" sz="1300">
              <a:latin typeface="ＭＳ Ｐゴシック" panose="020B0600070205080204" pitchFamily="50" charset="-128"/>
              <a:ea typeface="ＭＳ Ｐゴシック" panose="020B0600070205080204" pitchFamily="50" charset="-128"/>
            </a:rPr>
            <a:t>10.8</a:t>
          </a:r>
          <a:r>
            <a:rPr kumimoji="1" lang="ja-JP" altLang="en-US" sz="1300">
              <a:latin typeface="ＭＳ Ｐゴシック" panose="020B0600070205080204" pitchFamily="50" charset="-128"/>
              <a:ea typeface="ＭＳ Ｐゴシック" panose="020B0600070205080204" pitchFamily="50" charset="-128"/>
            </a:rPr>
            <a:t>億円の縁故債の繰り上げ償還を実施したことにより、普通交付税算定に用いる公債費算入額と当該年度に支払う公債費償還額の差額の関係から比率が抑えられてきた。</a:t>
          </a:r>
        </a:p>
        <a:p>
          <a:r>
            <a:rPr kumimoji="1" lang="ja-JP" altLang="en-US" sz="1300">
              <a:latin typeface="ＭＳ Ｐゴシック" panose="020B0600070205080204" pitchFamily="50" charset="-128"/>
              <a:ea typeface="ＭＳ Ｐゴシック" panose="020B0600070205080204" pitchFamily="50" charset="-128"/>
            </a:rPr>
            <a:t>　今後は、公共施設の建設・改修に伴う、公債費負担の増が懸念されるが、類似団体平均を上回ることが無いよう、より一層財政健全化に努める。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a:extLst>
            <a:ext uri="{FF2B5EF4-FFF2-40B4-BE49-F238E27FC236}">
              <a16:creationId xmlns:a16="http://schemas.microsoft.com/office/drawing/2014/main" id="{00000000-0008-0000-0300-000078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40640</xdr:rowOff>
    </xdr:from>
    <xdr:to>
      <xdr:col>81</xdr:col>
      <xdr:colOff>44450</xdr:colOff>
      <xdr:row>45</xdr:row>
      <xdr:rowOff>49954</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flipV="1">
          <a:off x="17018000" y="6212840"/>
          <a:ext cx="0" cy="1552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22031</xdr:rowOff>
    </xdr:from>
    <xdr:ext cx="762000" cy="259045"/>
    <xdr:sp macro="" textlink="">
      <xdr:nvSpPr>
        <xdr:cNvPr id="378" name="公債費負担の状況最小値テキスト">
          <a:extLst>
            <a:ext uri="{FF2B5EF4-FFF2-40B4-BE49-F238E27FC236}">
              <a16:creationId xmlns:a16="http://schemas.microsoft.com/office/drawing/2014/main" id="{00000000-0008-0000-0300-00007A010000}"/>
            </a:ext>
          </a:extLst>
        </xdr:cNvPr>
        <xdr:cNvSpPr txBox="1"/>
      </xdr:nvSpPr>
      <xdr:spPr>
        <a:xfrm>
          <a:off x="17106900" y="773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49954</xdr:rowOff>
    </xdr:from>
    <xdr:to>
      <xdr:col>81</xdr:col>
      <xdr:colOff>133350</xdr:colOff>
      <xdr:row>45</xdr:row>
      <xdr:rowOff>49954</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7765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127017</xdr:rowOff>
    </xdr:from>
    <xdr:ext cx="762000" cy="259045"/>
    <xdr:sp macro="" textlink="">
      <xdr:nvSpPr>
        <xdr:cNvPr id="380" name="公債費負担の状況最大値テキスト">
          <a:extLst>
            <a:ext uri="{FF2B5EF4-FFF2-40B4-BE49-F238E27FC236}">
              <a16:creationId xmlns:a16="http://schemas.microsoft.com/office/drawing/2014/main" id="{00000000-0008-0000-0300-00007C010000}"/>
            </a:ext>
          </a:extLst>
        </xdr:cNvPr>
        <xdr:cNvSpPr txBox="1"/>
      </xdr:nvSpPr>
      <xdr:spPr>
        <a:xfrm>
          <a:off x="17106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40640</xdr:rowOff>
    </xdr:from>
    <xdr:to>
      <xdr:col>81</xdr:col>
      <xdr:colOff>133350</xdr:colOff>
      <xdr:row>36</xdr:row>
      <xdr:rowOff>40640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621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65194</xdr:rowOff>
    </xdr:from>
    <xdr:to>
      <xdr:col>81</xdr:col>
      <xdr:colOff>44450</xdr:colOff>
      <xdr:row>39</xdr:row>
      <xdr:rowOff>161713</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179800" y="6751744"/>
          <a:ext cx="8382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77910</xdr:rowOff>
    </xdr:from>
    <xdr:ext cx="762000" cy="259045"/>
    <xdr:sp macro="" textlink="">
      <xdr:nvSpPr>
        <xdr:cNvPr id="383" name="公債費負担の状況平均値テキスト">
          <a:extLst>
            <a:ext uri="{FF2B5EF4-FFF2-40B4-BE49-F238E27FC236}">
              <a16:creationId xmlns:a16="http://schemas.microsoft.com/office/drawing/2014/main" id="{00000000-0008-0000-0300-00007F010000}"/>
            </a:ext>
          </a:extLst>
        </xdr:cNvPr>
        <xdr:cNvSpPr txBox="1"/>
      </xdr:nvSpPr>
      <xdr:spPr>
        <a:xfrm>
          <a:off x="17106900" y="7107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105833</xdr:rowOff>
    </xdr:from>
    <xdr:to>
      <xdr:col>81</xdr:col>
      <xdr:colOff>95250</xdr:colOff>
      <xdr:row>42</xdr:row>
      <xdr:rowOff>35983</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967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148167</xdr:rowOff>
    </xdr:from>
    <xdr:to>
      <xdr:col>77</xdr:col>
      <xdr:colOff>44450</xdr:colOff>
      <xdr:row>39</xdr:row>
      <xdr:rowOff>65194</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5290800" y="6663267"/>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97790</xdr:rowOff>
    </xdr:from>
    <xdr:to>
      <xdr:col>77</xdr:col>
      <xdr:colOff>95250</xdr:colOff>
      <xdr:row>42</xdr:row>
      <xdr:rowOff>27940</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12717</xdr:rowOff>
    </xdr:from>
    <xdr:ext cx="7366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5798800" y="721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51646</xdr:rowOff>
    </xdr:from>
    <xdr:to>
      <xdr:col>72</xdr:col>
      <xdr:colOff>203200</xdr:colOff>
      <xdr:row>38</xdr:row>
      <xdr:rowOff>148167</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4401800" y="6566746"/>
          <a:ext cx="889000" cy="9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89746</xdr:rowOff>
    </xdr:from>
    <xdr:to>
      <xdr:col>73</xdr:col>
      <xdr:colOff>44450</xdr:colOff>
      <xdr:row>42</xdr:row>
      <xdr:rowOff>19896</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5240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4673</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909800" y="720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35560</xdr:rowOff>
    </xdr:from>
    <xdr:to>
      <xdr:col>68</xdr:col>
      <xdr:colOff>152400</xdr:colOff>
      <xdr:row>38</xdr:row>
      <xdr:rowOff>51646</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a:off x="13512800" y="6550660"/>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160037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020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160037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3131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110913</xdr:rowOff>
    </xdr:from>
    <xdr:to>
      <xdr:col>81</xdr:col>
      <xdr:colOff>95250</xdr:colOff>
      <xdr:row>40</xdr:row>
      <xdr:rowOff>41063</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967200" y="679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127440</xdr:rowOff>
    </xdr:from>
    <xdr:ext cx="762000" cy="259045"/>
    <xdr:sp macro="" textlink="">
      <xdr:nvSpPr>
        <xdr:cNvPr id="402" name="公債費負担の状況該当値テキスト">
          <a:extLst>
            <a:ext uri="{FF2B5EF4-FFF2-40B4-BE49-F238E27FC236}">
              <a16:creationId xmlns:a16="http://schemas.microsoft.com/office/drawing/2014/main" id="{00000000-0008-0000-0300-000092010000}"/>
            </a:ext>
          </a:extLst>
        </xdr:cNvPr>
        <xdr:cNvSpPr txBox="1"/>
      </xdr:nvSpPr>
      <xdr:spPr>
        <a:xfrm>
          <a:off x="17106900" y="6642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14394</xdr:rowOff>
    </xdr:from>
    <xdr:to>
      <xdr:col>77</xdr:col>
      <xdr:colOff>95250</xdr:colOff>
      <xdr:row>39</xdr:row>
      <xdr:rowOff>115994</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6129000" y="670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126171</xdr:rowOff>
    </xdr:from>
    <xdr:ext cx="7366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798800" y="6469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97367</xdr:rowOff>
    </xdr:from>
    <xdr:to>
      <xdr:col>73</xdr:col>
      <xdr:colOff>44450</xdr:colOff>
      <xdr:row>39</xdr:row>
      <xdr:rowOff>27517</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52400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37694</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909800" y="638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846</xdr:rowOff>
    </xdr:from>
    <xdr:to>
      <xdr:col>68</xdr:col>
      <xdr:colOff>203200</xdr:colOff>
      <xdr:row>38</xdr:row>
      <xdr:rowOff>102446</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4351000" y="651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112624</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020800" y="6284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156210</xdr:rowOff>
    </xdr:from>
    <xdr:to>
      <xdr:col>64</xdr:col>
      <xdr:colOff>152400</xdr:colOff>
      <xdr:row>38</xdr:row>
      <xdr:rowOff>86360</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3462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96537</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131800" y="626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早期から財政健全化のため、縁故債の繰り上げ償還や財政調整基金・減債基金を中心とした基金への積み立て、建設事業費や地方債の発行抑制に取り組んだことにより「将来負担比率なし」となっている。</a:t>
          </a:r>
        </a:p>
        <a:p>
          <a:r>
            <a:rPr kumimoji="1" lang="ja-JP" altLang="en-US" sz="1300">
              <a:latin typeface="ＭＳ Ｐゴシック" panose="020B0600070205080204" pitchFamily="50" charset="-128"/>
              <a:ea typeface="ＭＳ Ｐゴシック" panose="020B0600070205080204" pitchFamily="50" charset="-128"/>
            </a:rPr>
            <a:t>　今後も財政の健全化に努める。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a:extLst>
            <a:ext uri="{FF2B5EF4-FFF2-40B4-BE49-F238E27FC236}">
              <a16:creationId xmlns:a16="http://schemas.microsoft.com/office/drawing/2014/main" id="{00000000-0008-0000-0300-0000B8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142512</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7018000" y="2313214"/>
          <a:ext cx="0" cy="16011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114589</xdr:rowOff>
    </xdr:from>
    <xdr:ext cx="762000" cy="259045"/>
    <xdr:sp macro="" textlink="">
      <xdr:nvSpPr>
        <xdr:cNvPr id="442" name="将来負担の状況最小値テキスト">
          <a:extLst>
            <a:ext uri="{FF2B5EF4-FFF2-40B4-BE49-F238E27FC236}">
              <a16:creationId xmlns:a16="http://schemas.microsoft.com/office/drawing/2014/main" id="{00000000-0008-0000-0300-0000BA010000}"/>
            </a:ext>
          </a:extLst>
        </xdr:cNvPr>
        <xdr:cNvSpPr txBox="1"/>
      </xdr:nvSpPr>
      <xdr:spPr>
        <a:xfrm>
          <a:off x="17106900" y="388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142512</xdr:rowOff>
    </xdr:from>
    <xdr:to>
      <xdr:col>81</xdr:col>
      <xdr:colOff>133350</xdr:colOff>
      <xdr:row>22</xdr:row>
      <xdr:rowOff>142512</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3914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4" name="将来負担の状況最大値テキスト">
          <a:extLst>
            <a:ext uri="{FF2B5EF4-FFF2-40B4-BE49-F238E27FC236}">
              <a16:creationId xmlns:a16="http://schemas.microsoft.com/office/drawing/2014/main" id="{00000000-0008-0000-0300-0000BC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123824</xdr:colOff>
      <xdr:row>26</xdr:row>
      <xdr:rowOff>76200</xdr:rowOff>
    </xdr:from>
    <xdr:ext cx="9848851" cy="425758"/>
    <xdr:sp macro="" textlink="">
      <xdr:nvSpPr>
        <xdr:cNvPr id="461" name="テキスト ボックス 460">
          <a:extLst>
            <a:ext uri="{FF2B5EF4-FFF2-40B4-BE49-F238E27FC236}">
              <a16:creationId xmlns:a16="http://schemas.microsoft.com/office/drawing/2014/main" id="{1DA637C9-8AC3-4ECC-B938-A9170299A0B3}"/>
            </a:ext>
          </a:extLst>
        </xdr:cNvPr>
        <xdr:cNvSpPr txBox="1"/>
      </xdr:nvSpPr>
      <xdr:spPr>
        <a:xfrm>
          <a:off x="752474" y="4533900"/>
          <a:ext cx="9848851"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　「給与水準（国との比較）」の「ラスパイレス指数」については、各調査対象年度の翌年の地方公務員</a:t>
          </a:r>
          <a:endParaRPr kumimoji="1" lang="en-US" altLang="ja-JP" sz="1000">
            <a:solidFill>
              <a:srgbClr val="000000"/>
            </a:solidFill>
            <a:latin typeface="ＭＳ Ｐゴシック" panose="020B0600070205080204" pitchFamily="50" charset="-128"/>
            <a:ea typeface="ＭＳ Ｐゴシック" panose="020B0600070205080204" pitchFamily="50" charset="-128"/>
          </a:endParaRPr>
        </a:p>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 </a:t>
          </a:r>
          <a:r>
            <a:rPr kumimoji="1" lang="ja-JP" altLang="en-US" sz="1000">
              <a:solidFill>
                <a:srgbClr val="000000"/>
              </a:solidFill>
              <a:latin typeface="ＭＳ Ｐゴシック" panose="020B0600070205080204" pitchFamily="50" charset="-128"/>
              <a:ea typeface="ＭＳ Ｐゴシック" panose="020B0600070205080204" pitchFamily="50" charset="-128"/>
            </a:rPr>
            <a:t>   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北海道幌加内町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1,332
1,325
767.04
4,662,095
4,571,237
90,590
2,560,871
5,072,841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人件費は、任意の定員適正化計画を策定し、退職職員不補充など、人件費の抑制に努めたが、</a:t>
          </a:r>
          <a:r>
            <a:rPr kumimoji="1" lang="en-US" altLang="ja-JP" sz="1300">
              <a:latin typeface="ＭＳ Ｐゴシック" panose="020B0600070205080204" pitchFamily="50" charset="-128"/>
              <a:ea typeface="ＭＳ Ｐゴシック" panose="020B0600070205080204" pitchFamily="50" charset="-128"/>
            </a:rPr>
            <a:t>H28.6</a:t>
          </a:r>
          <a:r>
            <a:rPr kumimoji="1" lang="ja-JP" altLang="en-US" sz="1300">
              <a:latin typeface="ＭＳ Ｐゴシック" panose="020B0600070205080204" pitchFamily="50" charset="-128"/>
              <a:ea typeface="ＭＳ Ｐゴシック" panose="020B0600070205080204" pitchFamily="50" charset="-128"/>
            </a:rPr>
            <a:t>月末より町立国保病院が診療所化となり、医師や看護師などに係る経費が増えたことにより増加傾向となっている。今後においては、関係団体と協議のうえ、職員給与の独自削減や職員採用の抑制などを図り、人件費に準ずる費用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156718</xdr:rowOff>
    </xdr:from>
    <xdr:to>
      <xdr:col>24</xdr:col>
      <xdr:colOff>25400</xdr:colOff>
      <xdr:row>40</xdr:row>
      <xdr:rowOff>117856</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14568"/>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89933</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4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117856</xdr:rowOff>
    </xdr:from>
    <xdr:to>
      <xdr:col>24</xdr:col>
      <xdr:colOff>114300</xdr:colOff>
      <xdr:row>40</xdr:row>
      <xdr:rowOff>117856</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75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71645</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5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156718</xdr:rowOff>
    </xdr:from>
    <xdr:to>
      <xdr:col>24</xdr:col>
      <xdr:colOff>114300</xdr:colOff>
      <xdr:row>33</xdr:row>
      <xdr:rowOff>156718</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14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69850</xdr:rowOff>
    </xdr:from>
    <xdr:to>
      <xdr:col>24</xdr:col>
      <xdr:colOff>25400</xdr:colOff>
      <xdr:row>38</xdr:row>
      <xdr:rowOff>17272</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413500"/>
          <a:ext cx="8382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129303</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30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112776</xdr:rowOff>
    </xdr:from>
    <xdr:to>
      <xdr:col>24</xdr:col>
      <xdr:colOff>76200</xdr:colOff>
      <xdr:row>37</xdr:row>
      <xdr:rowOff>42926</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5842</xdr:rowOff>
    </xdr:from>
    <xdr:to>
      <xdr:col>19</xdr:col>
      <xdr:colOff>187325</xdr:colOff>
      <xdr:row>38</xdr:row>
      <xdr:rowOff>17272</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349492"/>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37338</xdr:rowOff>
    </xdr:from>
    <xdr:to>
      <xdr:col>20</xdr:col>
      <xdr:colOff>38100</xdr:colOff>
      <xdr:row>37</xdr:row>
      <xdr:rowOff>138938</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149115</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1498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5842</xdr:rowOff>
    </xdr:from>
    <xdr:to>
      <xdr:col>15</xdr:col>
      <xdr:colOff>98425</xdr:colOff>
      <xdr:row>37</xdr:row>
      <xdr:rowOff>83566</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349492"/>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762</xdr:rowOff>
    </xdr:from>
    <xdr:to>
      <xdr:col>15</xdr:col>
      <xdr:colOff>149225</xdr:colOff>
      <xdr:row>37</xdr:row>
      <xdr:rowOff>102362</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87139</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65278</xdr:rowOff>
    </xdr:from>
    <xdr:to>
      <xdr:col>11</xdr:col>
      <xdr:colOff>9525</xdr:colOff>
      <xdr:row>37</xdr:row>
      <xdr:rowOff>83566</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40892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153924</xdr:rowOff>
    </xdr:from>
    <xdr:to>
      <xdr:col>11</xdr:col>
      <xdr:colOff>60325</xdr:colOff>
      <xdr:row>37</xdr:row>
      <xdr:rowOff>84074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94251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66819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19050</xdr:rowOff>
    </xdr:from>
    <xdr:to>
      <xdr:col>24</xdr:col>
      <xdr:colOff>76200</xdr:colOff>
      <xdr:row>37</xdr:row>
      <xdr:rowOff>120650</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162577</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137922</xdr:rowOff>
    </xdr:from>
    <xdr:to>
      <xdr:col>20</xdr:col>
      <xdr:colOff>38100</xdr:colOff>
      <xdr:row>38</xdr:row>
      <xdr:rowOff>68072</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48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52849</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567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126492</xdr:rowOff>
    </xdr:from>
    <xdr:to>
      <xdr:col>15</xdr:col>
      <xdr:colOff>149225</xdr:colOff>
      <xdr:row>37</xdr:row>
      <xdr:rowOff>56642</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66819</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32766</xdr:rowOff>
    </xdr:from>
    <xdr:to>
      <xdr:col>11</xdr:col>
      <xdr:colOff>60325</xdr:colOff>
      <xdr:row>37</xdr:row>
      <xdr:rowOff>134366</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119143</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462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14478</xdr:rowOff>
    </xdr:from>
    <xdr:to>
      <xdr:col>6</xdr:col>
      <xdr:colOff>171450</xdr:colOff>
      <xdr:row>37</xdr:row>
      <xdr:rowOff>116078</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100855</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物件費に係る経常収支比率は、公共施設修繕に係る経費増のほか、住民窓口対応に係るシステム導入や各種システム関連業務委託料などが発生し増加傾向にある。</a:t>
          </a:r>
        </a:p>
        <a:p>
          <a:r>
            <a:rPr kumimoji="1" lang="ja-JP" altLang="en-US" sz="1300">
              <a:latin typeface="ＭＳ Ｐゴシック" panose="020B0600070205080204" pitchFamily="50" charset="-128"/>
              <a:ea typeface="ＭＳ Ｐゴシック" panose="020B0600070205080204" pitchFamily="50" charset="-128"/>
            </a:rPr>
            <a:t>　今後は、公共施設の維持管理方法の見直しやシステム関連経費等のコスト縮減に努める。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122428</xdr:rowOff>
    </xdr:from>
    <xdr:to>
      <xdr:col>82</xdr:col>
      <xdr:colOff>107950</xdr:colOff>
      <xdr:row>20</xdr:row>
      <xdr:rowOff>21844</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522728"/>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165371</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42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21844</xdr:rowOff>
    </xdr:from>
    <xdr:to>
      <xdr:col>82</xdr:col>
      <xdr:colOff>196850</xdr:colOff>
      <xdr:row>20</xdr:row>
      <xdr:rowOff>21844</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450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37355</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266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122428</xdr:rowOff>
    </xdr:from>
    <xdr:to>
      <xdr:col>82</xdr:col>
      <xdr:colOff>196850</xdr:colOff>
      <xdr:row>14</xdr:row>
      <xdr:rowOff>122428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522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78994</xdr:rowOff>
    </xdr:from>
    <xdr:to>
      <xdr:col>82</xdr:col>
      <xdr:colOff>107950</xdr:colOff>
      <xdr:row>17</xdr:row>
      <xdr:rowOff>88138</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5671800" y="299364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156735</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728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140208</xdr:rowOff>
    </xdr:from>
    <xdr:to>
      <xdr:col>82</xdr:col>
      <xdr:colOff>158750</xdr:colOff>
      <xdr:row>17</xdr:row>
      <xdr:rowOff>70358</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88138</xdr:rowOff>
    </xdr:from>
    <xdr:to>
      <xdr:col>78</xdr:col>
      <xdr:colOff>69850</xdr:colOff>
      <xdr:row>17</xdr:row>
      <xdr:rowOff>161290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4782800" y="3002788"/>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144780</xdr:rowOff>
    </xdr:from>
    <xdr:to>
      <xdr:col>78</xdr:col>
      <xdr:colOff>120650</xdr:colOff>
      <xdr:row>17</xdr:row>
      <xdr:rowOff>74930</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85107</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2656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161290</xdr:rowOff>
    </xdr:from>
    <xdr:to>
      <xdr:col>73</xdr:col>
      <xdr:colOff>180975</xdr:colOff>
      <xdr:row>18</xdr:row>
      <xdr:rowOff>26416</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3893800" y="307594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55626</xdr:rowOff>
    </xdr:from>
    <xdr:to>
      <xdr:col>74</xdr:col>
      <xdr:colOff>31750</xdr:colOff>
      <xdr:row>17</xdr:row>
      <xdr:rowOff>157226</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167403</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2739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69850</xdr:rowOff>
    </xdr:from>
    <xdr:to>
      <xdr:col>69</xdr:col>
      <xdr:colOff>92075</xdr:colOff>
      <xdr:row>18</xdr:row>
      <xdr:rowOff>26416</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004800" y="2984500"/>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46482</xdr:rowOff>
    </xdr:from>
    <xdr:to>
      <xdr:col>69</xdr:col>
      <xdr:colOff>142875</xdr:colOff>
      <xdr:row>17</xdr:row>
      <xdr:rowOff>148082</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158259</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2730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19050</xdr:rowOff>
    </xdr:from>
    <xdr:to>
      <xdr:col>65</xdr:col>
      <xdr:colOff>53975</xdr:colOff>
      <xdr:row>17</xdr:row>
      <xdr:rowOff>120650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130827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28194</xdr:rowOff>
    </xdr:from>
    <xdr:to>
      <xdr:col>82</xdr:col>
      <xdr:colOff>158750</xdr:colOff>
      <xdr:row>17</xdr:row>
      <xdr:rowOff>129794</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2942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271</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2914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37338</xdr:rowOff>
    </xdr:from>
    <xdr:to>
      <xdr:col>78</xdr:col>
      <xdr:colOff>120650</xdr:colOff>
      <xdr:row>17</xdr:row>
      <xdr:rowOff>138938</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2951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123715</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3038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110490</xdr:rowOff>
    </xdr:from>
    <xdr:to>
      <xdr:col>74</xdr:col>
      <xdr:colOff>31750</xdr:colOff>
      <xdr:row>18</xdr:row>
      <xdr:rowOff>40640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302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25417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311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147066</xdr:rowOff>
    </xdr:from>
    <xdr:to>
      <xdr:col>69</xdr:col>
      <xdr:colOff>142875</xdr:colOff>
      <xdr:row>18</xdr:row>
      <xdr:rowOff>77216</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3061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61993</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3148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19050</xdr:rowOff>
    </xdr:from>
    <xdr:to>
      <xdr:col>65</xdr:col>
      <xdr:colOff>53975</xdr:colOff>
      <xdr:row>17</xdr:row>
      <xdr:rowOff>120650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105427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扶助費に係る経常収支比率は、類似団体を下回っている。今後においても、各種制度に基づいた審査を行い、健全な運営に努める。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110672</xdr:rowOff>
    </xdr:from>
    <xdr:to>
      <xdr:col>24</xdr:col>
      <xdr:colOff>25400</xdr:colOff>
      <xdr:row>61</xdr:row>
      <xdr:rowOff>37193</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026072"/>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9270</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67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37193</xdr:rowOff>
    </xdr:from>
    <xdr:to>
      <xdr:col>24</xdr:col>
      <xdr:colOff>114300</xdr:colOff>
      <xdr:row>61</xdr:row>
      <xdr:rowOff>37193</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9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25599</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76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110672</xdr:rowOff>
    </xdr:from>
    <xdr:to>
      <xdr:col>24</xdr:col>
      <xdr:colOff>114300</xdr:colOff>
      <xdr:row>52</xdr:row>
      <xdr:rowOff>110672</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026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151493</xdr:rowOff>
    </xdr:from>
    <xdr:to>
      <xdr:col>24</xdr:col>
      <xdr:colOff>25400</xdr:colOff>
      <xdr:row>54</xdr:row>
      <xdr:rowOff>29028</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3987800" y="9238343"/>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113592</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371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141515</xdr:rowOff>
    </xdr:from>
    <xdr:to>
      <xdr:col>24</xdr:col>
      <xdr:colOff>76200</xdr:colOff>
      <xdr:row>55</xdr:row>
      <xdr:rowOff>71665</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29028</xdr:rowOff>
    </xdr:from>
    <xdr:to>
      <xdr:col>19</xdr:col>
      <xdr:colOff>187325</xdr:colOff>
      <xdr:row>54</xdr:row>
      <xdr:rowOff>45357</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9287328"/>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19050</xdr:rowOff>
    </xdr:from>
    <xdr:to>
      <xdr:col>20</xdr:col>
      <xdr:colOff>38100</xdr:colOff>
      <xdr:row>55</xdr:row>
      <xdr:rowOff>120650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105427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53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45357</xdr:rowOff>
    </xdr:from>
    <xdr:to>
      <xdr:col>15</xdr:col>
      <xdr:colOff>98425</xdr:colOff>
      <xdr:row>54</xdr:row>
      <xdr:rowOff>94343</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2209800" y="9303657"/>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35378</xdr:rowOff>
    </xdr:from>
    <xdr:to>
      <xdr:col>15</xdr:col>
      <xdr:colOff>149225</xdr:colOff>
      <xdr:row>55</xdr:row>
      <xdr:rowOff>136978</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121755</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94343</xdr:rowOff>
    </xdr:from>
    <xdr:to>
      <xdr:col>11</xdr:col>
      <xdr:colOff>9525</xdr:colOff>
      <xdr:row>54</xdr:row>
      <xdr:rowOff>94343</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3526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19050</xdr:rowOff>
    </xdr:from>
    <xdr:to>
      <xdr:col>11</xdr:col>
      <xdr:colOff>60325</xdr:colOff>
      <xdr:row>55</xdr:row>
      <xdr:rowOff>120650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105427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105427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100693</xdr:rowOff>
    </xdr:from>
    <xdr:to>
      <xdr:col>24</xdr:col>
      <xdr:colOff>76200</xdr:colOff>
      <xdr:row>54</xdr:row>
      <xdr:rowOff>30843</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18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117220</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03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149678</xdr:rowOff>
    </xdr:from>
    <xdr:to>
      <xdr:col>20</xdr:col>
      <xdr:colOff>38100</xdr:colOff>
      <xdr:row>54</xdr:row>
      <xdr:rowOff>79828</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90005</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005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166007</xdr:rowOff>
    </xdr:from>
    <xdr:to>
      <xdr:col>15</xdr:col>
      <xdr:colOff>149225</xdr:colOff>
      <xdr:row>54</xdr:row>
      <xdr:rowOff>96157</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25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106334</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021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43543</xdr:rowOff>
    </xdr:from>
    <xdr:to>
      <xdr:col>11</xdr:col>
      <xdr:colOff>60325</xdr:colOff>
      <xdr:row>54</xdr:row>
      <xdr:rowOff>145143</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155320</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43543</xdr:rowOff>
    </xdr:from>
    <xdr:to>
      <xdr:col>6</xdr:col>
      <xdr:colOff>171450</xdr:colOff>
      <xdr:row>54</xdr:row>
      <xdr:rowOff>145143</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155320</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昨年度より改善はされているが、類似団体と比較しても</a:t>
          </a:r>
          <a:r>
            <a:rPr kumimoji="1" lang="en-US" altLang="ja-JP" sz="1300">
              <a:latin typeface="ＭＳ Ｐゴシック" panose="020B0600070205080204" pitchFamily="50" charset="-128"/>
              <a:ea typeface="ＭＳ Ｐゴシック" panose="020B0600070205080204" pitchFamily="50" charset="-128"/>
            </a:rPr>
            <a:t>4.4</a:t>
          </a:r>
          <a:r>
            <a:rPr kumimoji="1" lang="ja-JP" altLang="en-US" sz="1300">
              <a:latin typeface="ＭＳ Ｐゴシック" panose="020B0600070205080204" pitchFamily="50" charset="-128"/>
              <a:ea typeface="ＭＳ Ｐゴシック" panose="020B0600070205080204" pitchFamily="50" charset="-128"/>
            </a:rPr>
            <a:t>％上回っている。本町は行政区域が南北</a:t>
          </a:r>
          <a:r>
            <a:rPr kumimoji="1" lang="en-US" altLang="ja-JP" sz="1300">
              <a:latin typeface="ＭＳ Ｐゴシック" panose="020B0600070205080204" pitchFamily="50" charset="-128"/>
              <a:ea typeface="ＭＳ Ｐゴシック" panose="020B0600070205080204" pitchFamily="50" charset="-128"/>
            </a:rPr>
            <a:t>63㎞</a:t>
          </a:r>
          <a:r>
            <a:rPr kumimoji="1" lang="ja-JP" altLang="en-US" sz="1300">
              <a:latin typeface="ＭＳ Ｐゴシック" panose="020B0600070205080204" pitchFamily="50" charset="-128"/>
              <a:ea typeface="ＭＳ Ｐゴシック" panose="020B0600070205080204" pitchFamily="50" charset="-128"/>
            </a:rPr>
            <a:t>という広範囲であり、なおかつ豪雪地帯であることから、とりわけ除雪に係る維持補修費が他団体と比べると高い傾向になっている。今後は維持補修経費の圧縮はもとより、各特別会計の繰出金が増加しないように、独立採算を原則に健全な事業経営の確立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a:extLst>
            <a:ext uri="{FF2B5EF4-FFF2-40B4-BE49-F238E27FC236}">
              <a16:creationId xmlns:a16="http://schemas.microsoft.com/office/drawing/2014/main" id="{00000000-0008-0000-0400-0000EC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74422</xdr:rowOff>
    </xdr:from>
    <xdr:to>
      <xdr:col>82</xdr:col>
      <xdr:colOff>107950</xdr:colOff>
      <xdr:row>59</xdr:row>
      <xdr:rowOff>83566</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flipV="1">
          <a:off x="16510000" y="9161272"/>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55643</xdr:rowOff>
    </xdr:from>
    <xdr:ext cx="762000" cy="259045"/>
    <xdr:sp macro="" textlink="">
      <xdr:nvSpPr>
        <xdr:cNvPr id="238" name="その他最小値テキスト">
          <a:extLst>
            <a:ext uri="{FF2B5EF4-FFF2-40B4-BE49-F238E27FC236}">
              <a16:creationId xmlns:a16="http://schemas.microsoft.com/office/drawing/2014/main" id="{00000000-0008-0000-0400-0000EE000000}"/>
            </a:ext>
          </a:extLst>
        </xdr:cNvPr>
        <xdr:cNvSpPr txBox="1"/>
      </xdr:nvSpPr>
      <xdr:spPr>
        <a:xfrm>
          <a:off x="16598900" y="1017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83566</xdr:rowOff>
    </xdr:from>
    <xdr:to>
      <xdr:col>82</xdr:col>
      <xdr:colOff>196850</xdr:colOff>
      <xdr:row>59</xdr:row>
      <xdr:rowOff>83566</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10199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160799</xdr:rowOff>
    </xdr:from>
    <xdr:ext cx="762000" cy="259045"/>
    <xdr:sp macro="" textlink="">
      <xdr:nvSpPr>
        <xdr:cNvPr id="240" name="その他最大値テキスト">
          <a:extLst>
            <a:ext uri="{FF2B5EF4-FFF2-40B4-BE49-F238E27FC236}">
              <a16:creationId xmlns:a16="http://schemas.microsoft.com/office/drawing/2014/main" id="{00000000-0008-0000-0400-0000F0000000}"/>
            </a:ext>
          </a:extLst>
        </xdr:cNvPr>
        <xdr:cNvSpPr txBox="1"/>
      </xdr:nvSpPr>
      <xdr:spPr>
        <a:xfrm>
          <a:off x="16598900" y="890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74422</xdr:rowOff>
    </xdr:from>
    <xdr:to>
      <xdr:col>82</xdr:col>
      <xdr:colOff>196850</xdr:colOff>
      <xdr:row>53</xdr:row>
      <xdr:rowOff>74422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9161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56134</xdr:rowOff>
    </xdr:from>
    <xdr:to>
      <xdr:col>82</xdr:col>
      <xdr:colOff>107950</xdr:colOff>
      <xdr:row>57</xdr:row>
      <xdr:rowOff>110998</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5671800" y="9828784"/>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163593</xdr:rowOff>
    </xdr:from>
    <xdr:ext cx="762000" cy="259045"/>
    <xdr:sp macro="" textlink="">
      <xdr:nvSpPr>
        <xdr:cNvPr id="243" name="その他平均値テキスト">
          <a:extLst>
            <a:ext uri="{FF2B5EF4-FFF2-40B4-BE49-F238E27FC236}">
              <a16:creationId xmlns:a16="http://schemas.microsoft.com/office/drawing/2014/main" id="{00000000-0008-0000-0400-0000F3000000}"/>
            </a:ext>
          </a:extLst>
        </xdr:cNvPr>
        <xdr:cNvSpPr txBox="1"/>
      </xdr:nvSpPr>
      <xdr:spPr>
        <a:xfrm>
          <a:off x="16598900" y="94218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147066</xdr:rowOff>
    </xdr:from>
    <xdr:to>
      <xdr:col>82</xdr:col>
      <xdr:colOff>158750</xdr:colOff>
      <xdr:row>56</xdr:row>
      <xdr:rowOff>77216</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6459200" y="9576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83566</xdr:rowOff>
    </xdr:from>
    <xdr:to>
      <xdr:col>78</xdr:col>
      <xdr:colOff>69850</xdr:colOff>
      <xdr:row>57</xdr:row>
      <xdr:rowOff>110998</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4782800" y="985621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21336</xdr:rowOff>
    </xdr:from>
    <xdr:to>
      <xdr:col>78</xdr:col>
      <xdr:colOff>120650</xdr:colOff>
      <xdr:row>56</xdr:row>
      <xdr:rowOff>122936</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5621000" y="962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133113</xdr:rowOff>
    </xdr:from>
    <xdr:ext cx="7366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5290800" y="9391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83566</xdr:rowOff>
    </xdr:from>
    <xdr:to>
      <xdr:col>73</xdr:col>
      <xdr:colOff>180975</xdr:colOff>
      <xdr:row>57</xdr:row>
      <xdr:rowOff>133858</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3893800" y="985621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16764</xdr:rowOff>
    </xdr:from>
    <xdr:to>
      <xdr:col>74</xdr:col>
      <xdr:colOff>31750</xdr:colOff>
      <xdr:row>56</xdr:row>
      <xdr:rowOff>118364</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47320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128541</xdr:rowOff>
    </xdr:from>
    <xdr:ext cx="762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4401800" y="938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19558</xdr:rowOff>
    </xdr:from>
    <xdr:to>
      <xdr:col>69</xdr:col>
      <xdr:colOff>92075</xdr:colOff>
      <xdr:row>57</xdr:row>
      <xdr:rowOff>133858</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3004800" y="9792208"/>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35052</xdr:rowOff>
    </xdr:from>
    <xdr:to>
      <xdr:col>69</xdr:col>
      <xdr:colOff>142875</xdr:colOff>
      <xdr:row>56</xdr:row>
      <xdr:rowOff>136652</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38430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146829</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3512800" y="9405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25908</xdr:rowOff>
    </xdr:from>
    <xdr:to>
      <xdr:col>65</xdr:col>
      <xdr:colOff>53975</xdr:colOff>
      <xdr:row>56</xdr:row>
      <xdr:rowOff>127508</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2954000" y="962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137685</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2623800" y="9395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5334</xdr:rowOff>
    </xdr:from>
    <xdr:to>
      <xdr:col>82</xdr:col>
      <xdr:colOff>158750</xdr:colOff>
      <xdr:row>57</xdr:row>
      <xdr:rowOff>106934</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6459200" y="9777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148861</xdr:rowOff>
    </xdr:from>
    <xdr:ext cx="762000" cy="259045"/>
    <xdr:sp macro="" textlink="">
      <xdr:nvSpPr>
        <xdr:cNvPr id="262" name="その他該当値テキスト">
          <a:extLst>
            <a:ext uri="{FF2B5EF4-FFF2-40B4-BE49-F238E27FC236}">
              <a16:creationId xmlns:a16="http://schemas.microsoft.com/office/drawing/2014/main" id="{00000000-0008-0000-0400-000006010000}"/>
            </a:ext>
          </a:extLst>
        </xdr:cNvPr>
        <xdr:cNvSpPr txBox="1"/>
      </xdr:nvSpPr>
      <xdr:spPr>
        <a:xfrm>
          <a:off x="16598900" y="9750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60198</xdr:rowOff>
    </xdr:from>
    <xdr:to>
      <xdr:col>78</xdr:col>
      <xdr:colOff>120650</xdr:colOff>
      <xdr:row>57</xdr:row>
      <xdr:rowOff>161798</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5621000" y="9832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146575</xdr:rowOff>
    </xdr:from>
    <xdr:ext cx="7366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290800" y="9919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32766</xdr:rowOff>
    </xdr:from>
    <xdr:to>
      <xdr:col>74</xdr:col>
      <xdr:colOff>31750</xdr:colOff>
      <xdr:row>57</xdr:row>
      <xdr:rowOff>134366</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4732000" y="9805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119143</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4401800" y="989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83058</xdr:rowOff>
    </xdr:from>
    <xdr:to>
      <xdr:col>69</xdr:col>
      <xdr:colOff>142875</xdr:colOff>
      <xdr:row>58</xdr:row>
      <xdr:rowOff>13208</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3843000" y="9855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169435</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9942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140208</xdr:rowOff>
    </xdr:from>
    <xdr:to>
      <xdr:col>65</xdr:col>
      <xdr:colOff>53975</xdr:colOff>
      <xdr:row>57</xdr:row>
      <xdr:rowOff>70358</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2954000" y="9741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55135</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9827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ほぼ横ばい傾向あるが、指定管理制度事業者に対する運営補助金や各種住民ニーズ対応に伴う補助事業の拡充等を行っている。今後も類似団体平均を上回ることの無いよう、特に町単独補助事業については、効果検証を適切に実施し、必要性の低い事業等については見直しも含め検討す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a:extLst>
            <a:ext uri="{FF2B5EF4-FFF2-40B4-BE49-F238E27FC236}">
              <a16:creationId xmlns:a16="http://schemas.microsoft.com/office/drawing/2014/main" id="{00000000-0008-0000-0400-00002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21844</xdr:rowOff>
    </xdr:from>
    <xdr:to>
      <xdr:col>82</xdr:col>
      <xdr:colOff>107950</xdr:colOff>
      <xdr:row>40</xdr:row>
      <xdr:rowOff>131572</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flipV="1">
          <a:off x="16510000" y="5851144"/>
          <a:ext cx="0" cy="113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103649</xdr:rowOff>
    </xdr:from>
    <xdr:ext cx="762000" cy="259045"/>
    <xdr:sp macro="" textlink="">
      <xdr:nvSpPr>
        <xdr:cNvPr id="296" name="補助費等最小値テキスト">
          <a:extLst>
            <a:ext uri="{FF2B5EF4-FFF2-40B4-BE49-F238E27FC236}">
              <a16:creationId xmlns:a16="http://schemas.microsoft.com/office/drawing/2014/main" id="{00000000-0008-0000-0400-000028010000}"/>
            </a:ext>
          </a:extLst>
        </xdr:cNvPr>
        <xdr:cNvSpPr txBox="1"/>
      </xdr:nvSpPr>
      <xdr:spPr>
        <a:xfrm>
          <a:off x="16598900" y="696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131572</xdr:rowOff>
    </xdr:from>
    <xdr:to>
      <xdr:col>82</xdr:col>
      <xdr:colOff>196850</xdr:colOff>
      <xdr:row>40</xdr:row>
      <xdr:rowOff>131572</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698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108221</xdr:rowOff>
    </xdr:from>
    <xdr:ext cx="762000" cy="259045"/>
    <xdr:sp macro="" textlink="">
      <xdr:nvSpPr>
        <xdr:cNvPr id="298" name="補助費等最大値テキスト">
          <a:extLst>
            <a:ext uri="{FF2B5EF4-FFF2-40B4-BE49-F238E27FC236}">
              <a16:creationId xmlns:a16="http://schemas.microsoft.com/office/drawing/2014/main" id="{00000000-0008-0000-0400-00002A010000}"/>
            </a:ext>
          </a:extLst>
        </xdr:cNvPr>
        <xdr:cNvSpPr txBox="1"/>
      </xdr:nvSpPr>
      <xdr:spPr>
        <a:xfrm>
          <a:off x="16598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21844</xdr:rowOff>
    </xdr:from>
    <xdr:to>
      <xdr:col>82</xdr:col>
      <xdr:colOff>196850</xdr:colOff>
      <xdr:row>34</xdr:row>
      <xdr:rowOff>21844</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17272</xdr:rowOff>
    </xdr:from>
    <xdr:to>
      <xdr:col>82</xdr:col>
      <xdr:colOff>107950</xdr:colOff>
      <xdr:row>36</xdr:row>
      <xdr:rowOff>94996</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5671800" y="6189472"/>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34561</xdr:rowOff>
    </xdr:from>
    <xdr:ext cx="762000" cy="259045"/>
    <xdr:sp macro="" textlink="">
      <xdr:nvSpPr>
        <xdr:cNvPr id="301" name="補助費等平均値テキスト">
          <a:extLst>
            <a:ext uri="{FF2B5EF4-FFF2-40B4-BE49-F238E27FC236}">
              <a16:creationId xmlns:a16="http://schemas.microsoft.com/office/drawing/2014/main" id="{00000000-0008-0000-0400-00002D010000}"/>
            </a:ext>
          </a:extLst>
        </xdr:cNvPr>
        <xdr:cNvSpPr txBox="1"/>
      </xdr:nvSpPr>
      <xdr:spPr>
        <a:xfrm>
          <a:off x="16598900" y="6206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62484</xdr:rowOff>
    </xdr:from>
    <xdr:to>
      <xdr:col>82</xdr:col>
      <xdr:colOff>158750</xdr:colOff>
      <xdr:row>36</xdr:row>
      <xdr:rowOff>164084</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64592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53848</xdr:rowOff>
    </xdr:from>
    <xdr:to>
      <xdr:col>78</xdr:col>
      <xdr:colOff>69850</xdr:colOff>
      <xdr:row>36</xdr:row>
      <xdr:rowOff>94996</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4782800" y="622604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85344</xdr:rowOff>
    </xdr:from>
    <xdr:to>
      <xdr:col>78</xdr:col>
      <xdr:colOff>120650</xdr:colOff>
      <xdr:row>37</xdr:row>
      <xdr:rowOff>15494</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271</xdr:rowOff>
    </xdr:from>
    <xdr:ext cx="7366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5290800" y="6343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53848</xdr:rowOff>
    </xdr:from>
    <xdr:to>
      <xdr:col>73</xdr:col>
      <xdr:colOff>180975</xdr:colOff>
      <xdr:row>36</xdr:row>
      <xdr:rowOff>108712</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3893800" y="622604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89916</xdr:rowOff>
    </xdr:from>
    <xdr:to>
      <xdr:col>74</xdr:col>
      <xdr:colOff>31750</xdr:colOff>
      <xdr:row>37</xdr:row>
      <xdr:rowOff>20066</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4843</xdr:rowOff>
    </xdr:from>
    <xdr:ext cx="7620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4401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58420</xdr:rowOff>
    </xdr:from>
    <xdr:to>
      <xdr:col>69</xdr:col>
      <xdr:colOff>92075</xdr:colOff>
      <xdr:row>36</xdr:row>
      <xdr:rowOff>108712</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3004800" y="623062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85344</xdr:rowOff>
    </xdr:from>
    <xdr:to>
      <xdr:col>69</xdr:col>
      <xdr:colOff>142875</xdr:colOff>
      <xdr:row>37</xdr:row>
      <xdr:rowOff>15494</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3843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271</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3512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71628</xdr:rowOff>
    </xdr:from>
    <xdr:to>
      <xdr:col>65</xdr:col>
      <xdr:colOff>53975</xdr:colOff>
      <xdr:row>37</xdr:row>
      <xdr:rowOff>1778</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2954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158005</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2623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137922</xdr:rowOff>
    </xdr:from>
    <xdr:to>
      <xdr:col>82</xdr:col>
      <xdr:colOff>158750</xdr:colOff>
      <xdr:row>36</xdr:row>
      <xdr:rowOff>68072</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64592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154449</xdr:rowOff>
    </xdr:from>
    <xdr:ext cx="762000" cy="259045"/>
    <xdr:sp macro="" textlink="">
      <xdr:nvSpPr>
        <xdr:cNvPr id="320" name="補助費等該当値テキスト">
          <a:extLst>
            <a:ext uri="{FF2B5EF4-FFF2-40B4-BE49-F238E27FC236}">
              <a16:creationId xmlns:a16="http://schemas.microsoft.com/office/drawing/2014/main" id="{00000000-0008-0000-0400-000040010000}"/>
            </a:ext>
          </a:extLst>
        </xdr:cNvPr>
        <xdr:cNvSpPr txBox="1"/>
      </xdr:nvSpPr>
      <xdr:spPr>
        <a:xfrm>
          <a:off x="16598900" y="598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44196</xdr:rowOff>
    </xdr:from>
    <xdr:to>
      <xdr:col>78</xdr:col>
      <xdr:colOff>120650</xdr:colOff>
      <xdr:row>36</xdr:row>
      <xdr:rowOff>145796</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5621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155973</xdr:rowOff>
    </xdr:from>
    <xdr:ext cx="7366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290800" y="5985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3048</xdr:rowOff>
    </xdr:from>
    <xdr:to>
      <xdr:col>74</xdr:col>
      <xdr:colOff>31750</xdr:colOff>
      <xdr:row>36</xdr:row>
      <xdr:rowOff>104648</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47320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114825</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57912</xdr:rowOff>
    </xdr:from>
    <xdr:to>
      <xdr:col>69</xdr:col>
      <xdr:colOff>142875</xdr:colOff>
      <xdr:row>36</xdr:row>
      <xdr:rowOff>159512</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3843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169689</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512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7620</xdr:rowOff>
    </xdr:from>
    <xdr:to>
      <xdr:col>65</xdr:col>
      <xdr:colOff>53975</xdr:colOff>
      <xdr:row>36</xdr:row>
      <xdr:rowOff>109220</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2954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119397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623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公債費に係る経常収支比率は、類似団体を</a:t>
          </a:r>
          <a:r>
            <a:rPr kumimoji="1" lang="en-US" altLang="ja-JP" sz="1300">
              <a:latin typeface="ＭＳ Ｐゴシック" panose="020B0600070205080204" pitchFamily="50" charset="-128"/>
              <a:ea typeface="ＭＳ Ｐゴシック" panose="020B0600070205080204" pitchFamily="50" charset="-128"/>
            </a:rPr>
            <a:t>3.4%</a:t>
          </a:r>
          <a:r>
            <a:rPr kumimoji="1" lang="ja-JP" altLang="en-US" sz="1300">
              <a:latin typeface="ＭＳ Ｐゴシック" panose="020B0600070205080204" pitchFamily="50" charset="-128"/>
              <a:ea typeface="ＭＳ Ｐゴシック" panose="020B0600070205080204" pitchFamily="50" charset="-128"/>
            </a:rPr>
            <a:t>上回っている。</a:t>
          </a:r>
        </a:p>
        <a:p>
          <a:r>
            <a:rPr kumimoji="1" lang="ja-JP" altLang="en-US" sz="1300">
              <a:latin typeface="ＭＳ Ｐゴシック" panose="020B0600070205080204" pitchFamily="50" charset="-128"/>
              <a:ea typeface="ＭＳ Ｐゴシック" panose="020B0600070205080204" pitchFamily="50" charset="-128"/>
            </a:rPr>
            <a:t>　近年、大型事業に係る元金償還が開始されたことが増加の要因となっている。今後においても、公共施設の新築や改築等が予定されており、公債費の増大が予想されることから、今まで以上に事業の必要性、緊急性を勘案し、新規地方債の発行抑制、有利な地方債の活用など、公債費負担縮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a:extLst>
            <a:ext uri="{FF2B5EF4-FFF2-40B4-BE49-F238E27FC236}">
              <a16:creationId xmlns:a16="http://schemas.microsoft.com/office/drawing/2014/main" id="{00000000-0008-0000-0400-000062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119380</xdr:rowOff>
    </xdr:from>
    <xdr:to>
      <xdr:col>24</xdr:col>
      <xdr:colOff>25400</xdr:colOff>
      <xdr:row>80</xdr:row>
      <xdr:rowOff>58420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flipV="1">
          <a:off x="4826000" y="12635230"/>
          <a:ext cx="0" cy="1139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30497</xdr:rowOff>
    </xdr:from>
    <xdr:ext cx="762000" cy="259045"/>
    <xdr:sp macro="" textlink="">
      <xdr:nvSpPr>
        <xdr:cNvPr id="356" name="公債費最小値テキスト">
          <a:extLst>
            <a:ext uri="{FF2B5EF4-FFF2-40B4-BE49-F238E27FC236}">
              <a16:creationId xmlns:a16="http://schemas.microsoft.com/office/drawing/2014/main" id="{00000000-0008-0000-0400-000064010000}"/>
            </a:ext>
          </a:extLst>
        </xdr:cNvPr>
        <xdr:cNvSpPr txBox="1"/>
      </xdr:nvSpPr>
      <xdr:spPr>
        <a:xfrm>
          <a:off x="4914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58420</xdr:rowOff>
    </xdr:from>
    <xdr:to>
      <xdr:col>24</xdr:col>
      <xdr:colOff>114300</xdr:colOff>
      <xdr:row>80</xdr:row>
      <xdr:rowOff>58420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34307</xdr:rowOff>
    </xdr:from>
    <xdr:ext cx="762000" cy="259045"/>
    <xdr:sp macro="" textlink="">
      <xdr:nvSpPr>
        <xdr:cNvPr id="358" name="公債費最大値テキスト">
          <a:extLst>
            <a:ext uri="{FF2B5EF4-FFF2-40B4-BE49-F238E27FC236}">
              <a16:creationId xmlns:a16="http://schemas.microsoft.com/office/drawing/2014/main" id="{00000000-0008-0000-0400-000066010000}"/>
            </a:ext>
          </a:extLst>
        </xdr:cNvPr>
        <xdr:cNvSpPr txBox="1"/>
      </xdr:nvSpPr>
      <xdr:spPr>
        <a:xfrm>
          <a:off x="4914900" y="1237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119380</xdr:rowOff>
    </xdr:from>
    <xdr:to>
      <xdr:col>24</xdr:col>
      <xdr:colOff>114300</xdr:colOff>
      <xdr:row>73</xdr:row>
      <xdr:rowOff>119380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263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39370</xdr:rowOff>
    </xdr:from>
    <xdr:to>
      <xdr:col>24</xdr:col>
      <xdr:colOff>25400</xdr:colOff>
      <xdr:row>77</xdr:row>
      <xdr:rowOff>88900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3987800" y="13241020"/>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96538</xdr:rowOff>
    </xdr:from>
    <xdr:ext cx="762000" cy="259045"/>
    <xdr:sp macro="" textlink="">
      <xdr:nvSpPr>
        <xdr:cNvPr id="361" name="公債費平均値テキスト">
          <a:extLst>
            <a:ext uri="{FF2B5EF4-FFF2-40B4-BE49-F238E27FC236}">
              <a16:creationId xmlns:a16="http://schemas.microsoft.com/office/drawing/2014/main" id="{00000000-0008-0000-0400-000069010000}"/>
            </a:ext>
          </a:extLst>
        </xdr:cNvPr>
        <xdr:cNvSpPr txBox="1"/>
      </xdr:nvSpPr>
      <xdr:spPr>
        <a:xfrm>
          <a:off x="4914900" y="129552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80011</xdr:rowOff>
    </xdr:from>
    <xdr:to>
      <xdr:col>24</xdr:col>
      <xdr:colOff>76200</xdr:colOff>
      <xdr:row>77</xdr:row>
      <xdr:rowOff>10161</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4775200" y="13110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39370</xdr:rowOff>
    </xdr:from>
    <xdr:to>
      <xdr:col>19</xdr:col>
      <xdr:colOff>187325</xdr:colOff>
      <xdr:row>77</xdr:row>
      <xdr:rowOff>66039</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3098800" y="13241020"/>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110489</xdr:rowOff>
    </xdr:from>
    <xdr:to>
      <xdr:col>20</xdr:col>
      <xdr:colOff>38100</xdr:colOff>
      <xdr:row>77</xdr:row>
      <xdr:rowOff>40639</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3937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50817</xdr:rowOff>
    </xdr:from>
    <xdr:ext cx="7366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3606800" y="12909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119380</xdr:rowOff>
    </xdr:from>
    <xdr:to>
      <xdr:col>15</xdr:col>
      <xdr:colOff>98425</xdr:colOff>
      <xdr:row>77</xdr:row>
      <xdr:rowOff>66039</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2209800" y="13149580"/>
          <a:ext cx="889000" cy="118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118111</xdr:rowOff>
    </xdr:from>
    <xdr:to>
      <xdr:col>15</xdr:col>
      <xdr:colOff>149225</xdr:colOff>
      <xdr:row>77</xdr:row>
      <xdr:rowOff>48261</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048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58437</xdr:rowOff>
    </xdr:from>
    <xdr:ext cx="762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717800" y="12917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62230</xdr:rowOff>
    </xdr:from>
    <xdr:to>
      <xdr:col>11</xdr:col>
      <xdr:colOff>9525</xdr:colOff>
      <xdr:row>76</xdr:row>
      <xdr:rowOff>119380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1320800" y="1309243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110489</xdr:rowOff>
    </xdr:from>
    <xdr:to>
      <xdr:col>11</xdr:col>
      <xdr:colOff>60325</xdr:colOff>
      <xdr:row>77</xdr:row>
      <xdr:rowOff>40639</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2159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25416</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1828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114300</xdr:rowOff>
    </xdr:from>
    <xdr:to>
      <xdr:col>6</xdr:col>
      <xdr:colOff>171450</xdr:colOff>
      <xdr:row>77</xdr:row>
      <xdr:rowOff>44450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1270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29227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939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38100</xdr:rowOff>
    </xdr:from>
    <xdr:to>
      <xdr:col>24</xdr:col>
      <xdr:colOff>76200</xdr:colOff>
      <xdr:row>77</xdr:row>
      <xdr:rowOff>139700</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4775200" y="1323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10177</xdr:rowOff>
    </xdr:from>
    <xdr:ext cx="762000" cy="259045"/>
    <xdr:sp macro="" textlink="">
      <xdr:nvSpPr>
        <xdr:cNvPr id="380" name="公債費該当値テキスト">
          <a:extLst>
            <a:ext uri="{FF2B5EF4-FFF2-40B4-BE49-F238E27FC236}">
              <a16:creationId xmlns:a16="http://schemas.microsoft.com/office/drawing/2014/main" id="{00000000-0008-0000-0400-00007C010000}"/>
            </a:ext>
          </a:extLst>
        </xdr:cNvPr>
        <xdr:cNvSpPr txBox="1"/>
      </xdr:nvSpPr>
      <xdr:spPr>
        <a:xfrm>
          <a:off x="4914900" y="1321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160020</xdr:rowOff>
    </xdr:from>
    <xdr:to>
      <xdr:col>20</xdr:col>
      <xdr:colOff>38100</xdr:colOff>
      <xdr:row>77</xdr:row>
      <xdr:rowOff>90170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937000" y="1319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74947</xdr:rowOff>
    </xdr:from>
    <xdr:ext cx="7366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606800" y="13276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15239</xdr:rowOff>
    </xdr:from>
    <xdr:to>
      <xdr:col>15</xdr:col>
      <xdr:colOff>149225</xdr:colOff>
      <xdr:row>77</xdr:row>
      <xdr:rowOff>116839</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048000" y="13216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101616</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717800" y="13303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68580</xdr:rowOff>
    </xdr:from>
    <xdr:to>
      <xdr:col>11</xdr:col>
      <xdr:colOff>60325</xdr:colOff>
      <xdr:row>76</xdr:row>
      <xdr:rowOff>170180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2159000" y="1309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8907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286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11430</xdr:rowOff>
    </xdr:from>
    <xdr:to>
      <xdr:col>6</xdr:col>
      <xdr:colOff>171450</xdr:colOff>
      <xdr:row>76</xdr:row>
      <xdr:rowOff>113030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1270000" y="1304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123207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2810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昨年度と比較し改善傾向ではあるが、今後においても継続して、各種経費の削減に取り組み、財政健全化に努める。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a:extLst>
            <a:ext uri="{FF2B5EF4-FFF2-40B4-BE49-F238E27FC236}">
              <a16:creationId xmlns:a16="http://schemas.microsoft.com/office/drawing/2014/main" id="{00000000-0008-0000-0400-00009F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149860</xdr:rowOff>
    </xdr:from>
    <xdr:to>
      <xdr:col>82</xdr:col>
      <xdr:colOff>107950</xdr:colOff>
      <xdr:row>82</xdr:row>
      <xdr:rowOff>1270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flipV="1">
          <a:off x="16510000" y="1266571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144797</xdr:rowOff>
    </xdr:from>
    <xdr:ext cx="762000" cy="259045"/>
    <xdr:sp macro="" textlink="">
      <xdr:nvSpPr>
        <xdr:cNvPr id="417" name="公債費以外最小値テキスト">
          <a:extLst>
            <a:ext uri="{FF2B5EF4-FFF2-40B4-BE49-F238E27FC236}">
              <a16:creationId xmlns:a16="http://schemas.microsoft.com/office/drawing/2014/main" id="{00000000-0008-0000-0400-0000A1010000}"/>
            </a:ext>
          </a:extLst>
        </xdr:cNvPr>
        <xdr:cNvSpPr txBox="1"/>
      </xdr:nvSpPr>
      <xdr:spPr>
        <a:xfrm>
          <a:off x="16598900" y="14032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1270</xdr:rowOff>
    </xdr:from>
    <xdr:to>
      <xdr:col>82</xdr:col>
      <xdr:colOff>196850</xdr:colOff>
      <xdr:row>82</xdr:row>
      <xdr:rowOff>1270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6421100" y="14060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64787</xdr:rowOff>
    </xdr:from>
    <xdr:ext cx="762000" cy="259045"/>
    <xdr:sp macro="" textlink="">
      <xdr:nvSpPr>
        <xdr:cNvPr id="419" name="公債費以外最大値テキスト">
          <a:extLst>
            <a:ext uri="{FF2B5EF4-FFF2-40B4-BE49-F238E27FC236}">
              <a16:creationId xmlns:a16="http://schemas.microsoft.com/office/drawing/2014/main" id="{00000000-0008-0000-0400-0000A3010000}"/>
            </a:ext>
          </a:extLst>
        </xdr:cNvPr>
        <xdr:cNvSpPr txBox="1"/>
      </xdr:nvSpPr>
      <xdr:spPr>
        <a:xfrm>
          <a:off x="16598900" y="12409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149860</xdr:rowOff>
    </xdr:from>
    <xdr:to>
      <xdr:col>82</xdr:col>
      <xdr:colOff>196850</xdr:colOff>
      <xdr:row>73</xdr:row>
      <xdr:rowOff>149860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2665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138430</xdr:rowOff>
    </xdr:from>
    <xdr:to>
      <xdr:col>82</xdr:col>
      <xdr:colOff>107950</xdr:colOff>
      <xdr:row>80</xdr:row>
      <xdr:rowOff>24130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5671800" y="13511530"/>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123207</xdr:rowOff>
    </xdr:from>
    <xdr:ext cx="762000" cy="259045"/>
    <xdr:sp macro="" textlink="">
      <xdr:nvSpPr>
        <xdr:cNvPr id="422" name="公債費以外平均値テキスト">
          <a:extLst>
            <a:ext uri="{FF2B5EF4-FFF2-40B4-BE49-F238E27FC236}">
              <a16:creationId xmlns:a16="http://schemas.microsoft.com/office/drawing/2014/main" id="{00000000-0008-0000-0400-0000A6010000}"/>
            </a:ext>
          </a:extLst>
        </xdr:cNvPr>
        <xdr:cNvSpPr txBox="1"/>
      </xdr:nvSpPr>
      <xdr:spPr>
        <a:xfrm>
          <a:off x="16598900" y="131534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106680</xdr:rowOff>
    </xdr:from>
    <xdr:to>
      <xdr:col>82</xdr:col>
      <xdr:colOff>158750</xdr:colOff>
      <xdr:row>78</xdr:row>
      <xdr:rowOff>36830</xdr:rowOff>
    </xdr:to>
    <xdr:sp macro="" textlink="">
      <xdr:nvSpPr>
        <xdr:cNvPr id="423" name="フローチャート: 判断 422">
          <a:extLst>
            <a:ext uri="{FF2B5EF4-FFF2-40B4-BE49-F238E27FC236}">
              <a16:creationId xmlns:a16="http://schemas.microsoft.com/office/drawing/2014/main" id="{00000000-0008-0000-0400-0000A7010000}"/>
            </a:ext>
          </a:extLst>
        </xdr:cNvPr>
        <xdr:cNvSpPr/>
      </xdr:nvSpPr>
      <xdr:spPr>
        <a:xfrm>
          <a:off x="1645920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50800</xdr:rowOff>
    </xdr:from>
    <xdr:to>
      <xdr:col>78</xdr:col>
      <xdr:colOff>69850</xdr:colOff>
      <xdr:row>80</xdr:row>
      <xdr:rowOff>24130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4782800" y="1359535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87630</xdr:rowOff>
    </xdr:from>
    <xdr:to>
      <xdr:col>78</xdr:col>
      <xdr:colOff>120650</xdr:colOff>
      <xdr:row>79</xdr:row>
      <xdr:rowOff>17780</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5621000" y="1346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27957</xdr:rowOff>
    </xdr:from>
    <xdr:ext cx="7366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5290800" y="13229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50800</xdr:rowOff>
    </xdr:from>
    <xdr:to>
      <xdr:col>73</xdr:col>
      <xdr:colOff>180975</xdr:colOff>
      <xdr:row>80</xdr:row>
      <xdr:rowOff>73661</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3893800" y="13595350"/>
          <a:ext cx="889000" cy="194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129539</xdr:rowOff>
    </xdr:from>
    <xdr:to>
      <xdr:col>74</xdr:col>
      <xdr:colOff>31750</xdr:colOff>
      <xdr:row>79</xdr:row>
      <xdr:rowOff>59689</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4732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69866</xdr:rowOff>
    </xdr:from>
    <xdr:ext cx="762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4401800" y="13271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157480</xdr:rowOff>
    </xdr:from>
    <xdr:to>
      <xdr:col>69</xdr:col>
      <xdr:colOff>92075</xdr:colOff>
      <xdr:row>80</xdr:row>
      <xdr:rowOff>73661</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3004800" y="13530580"/>
          <a:ext cx="889000" cy="259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114300</xdr:rowOff>
    </xdr:from>
    <xdr:to>
      <xdr:col>69</xdr:col>
      <xdr:colOff>142875</xdr:colOff>
      <xdr:row>79</xdr:row>
      <xdr:rowOff>44450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38430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54627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35128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49530</xdr:rowOff>
    </xdr:from>
    <xdr:to>
      <xdr:col>65</xdr:col>
      <xdr:colOff>53975</xdr:colOff>
      <xdr:row>78</xdr:row>
      <xdr:rowOff>151130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2954000" y="13422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161307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2623800" y="13191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87630</xdr:rowOff>
    </xdr:from>
    <xdr:to>
      <xdr:col>82</xdr:col>
      <xdr:colOff>158750</xdr:colOff>
      <xdr:row>79</xdr:row>
      <xdr:rowOff>17780</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6459200" y="1346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59707</xdr:rowOff>
    </xdr:from>
    <xdr:ext cx="762000" cy="259045"/>
    <xdr:sp macro="" textlink="">
      <xdr:nvSpPr>
        <xdr:cNvPr id="441" name="公債費以外該当値テキスト">
          <a:extLst>
            <a:ext uri="{FF2B5EF4-FFF2-40B4-BE49-F238E27FC236}">
              <a16:creationId xmlns:a16="http://schemas.microsoft.com/office/drawing/2014/main" id="{00000000-0008-0000-0400-0000B9010000}"/>
            </a:ext>
          </a:extLst>
        </xdr:cNvPr>
        <xdr:cNvSpPr txBox="1"/>
      </xdr:nvSpPr>
      <xdr:spPr>
        <a:xfrm>
          <a:off x="16598900" y="13432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144780</xdr:rowOff>
    </xdr:from>
    <xdr:to>
      <xdr:col>78</xdr:col>
      <xdr:colOff>120650</xdr:colOff>
      <xdr:row>80</xdr:row>
      <xdr:rowOff>74930</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5621000" y="13689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59707</xdr:rowOff>
    </xdr:from>
    <xdr:ext cx="7366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290800" y="13775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0</xdr:rowOff>
    </xdr:from>
    <xdr:to>
      <xdr:col>74</xdr:col>
      <xdr:colOff>31750</xdr:colOff>
      <xdr:row>79</xdr:row>
      <xdr:rowOff>101600</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4732000" y="1354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86377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401800" y="1363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80</xdr:row>
      <xdr:rowOff>22861</xdr:rowOff>
    </xdr:from>
    <xdr:to>
      <xdr:col>69</xdr:col>
      <xdr:colOff>142875</xdr:colOff>
      <xdr:row>80</xdr:row>
      <xdr:rowOff>124461</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3843000" y="13738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109238</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512800" y="13825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106680</xdr:rowOff>
    </xdr:from>
    <xdr:to>
      <xdr:col>65</xdr:col>
      <xdr:colOff>53975</xdr:colOff>
      <xdr:row>79</xdr:row>
      <xdr:rowOff>36830</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2954000" y="1347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21607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623800" y="1356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北海道幌加内町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92983</xdr:rowOff>
    </xdr:from>
    <xdr:to>
      <xdr:col>29</xdr:col>
      <xdr:colOff>127000</xdr:colOff>
      <xdr:row>18</xdr:row>
      <xdr:rowOff>160290</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198008"/>
          <a:ext cx="0" cy="10960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132367</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266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160290</xdr:rowOff>
    </xdr:from>
    <xdr:to>
      <xdr:col>30</xdr:col>
      <xdr:colOff>25400</xdr:colOff>
      <xdr:row>18</xdr:row>
      <xdr:rowOff>160290</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29401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7910</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1941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92983</xdr:rowOff>
    </xdr:from>
    <xdr:to>
      <xdr:col>30</xdr:col>
      <xdr:colOff>25400</xdr:colOff>
      <xdr:row>12</xdr:row>
      <xdr:rowOff>92983</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1980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75731</xdr:rowOff>
    </xdr:from>
    <xdr:to>
      <xdr:col>29</xdr:col>
      <xdr:colOff>127000</xdr:colOff>
      <xdr:row>13</xdr:row>
      <xdr:rowOff>84309</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003800" y="2352206"/>
          <a:ext cx="647700" cy="85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8853</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29711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265,695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36776</xdr:rowOff>
    </xdr:from>
    <xdr:to>
      <xdr:col>29</xdr:col>
      <xdr:colOff>177800</xdr:colOff>
      <xdr:row>17</xdr:row>
      <xdr:rowOff>138376</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29990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84309</xdr:rowOff>
    </xdr:from>
    <xdr:to>
      <xdr:col>26</xdr:col>
      <xdr:colOff>50800</xdr:colOff>
      <xdr:row>14</xdr:row>
      <xdr:rowOff>48304</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4305300" y="2360784"/>
          <a:ext cx="698500" cy="1354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50949</xdr:rowOff>
    </xdr:from>
    <xdr:to>
      <xdr:col>26</xdr:col>
      <xdr:colOff>101600</xdr:colOff>
      <xdr:row>17</xdr:row>
      <xdr:rowOff>152549</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0132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137326</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30996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48304</xdr:rowOff>
    </xdr:from>
    <xdr:to>
      <xdr:col>22</xdr:col>
      <xdr:colOff>114300</xdr:colOff>
      <xdr:row>14</xdr:row>
      <xdr:rowOff>72727</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3606800" y="2496229"/>
          <a:ext cx="698500" cy="244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61724</xdr:rowOff>
    </xdr:from>
    <xdr:to>
      <xdr:col>22</xdr:col>
      <xdr:colOff>165100</xdr:colOff>
      <xdr:row>17</xdr:row>
      <xdr:rowOff>163324</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023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148101</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3110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72727</xdr:rowOff>
    </xdr:from>
    <xdr:to>
      <xdr:col>18</xdr:col>
      <xdr:colOff>177800</xdr:colOff>
      <xdr:row>14</xdr:row>
      <xdr:rowOff>108161</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2908300" y="2520652"/>
          <a:ext cx="698500" cy="354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80102</xdr:rowOff>
    </xdr:from>
    <xdr:to>
      <xdr:col>19</xdr:col>
      <xdr:colOff>38100</xdr:colOff>
      <xdr:row>18</xdr:row>
      <xdr:rowOff>10252</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166479</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3128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84658</xdr:rowOff>
    </xdr:from>
    <xdr:to>
      <xdr:col>15</xdr:col>
      <xdr:colOff>101600</xdr:colOff>
      <xdr:row>18</xdr:row>
      <xdr:rowOff>14808</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171035</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3133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24931</xdr:rowOff>
    </xdr:from>
    <xdr:to>
      <xdr:col>29</xdr:col>
      <xdr:colOff>177800</xdr:colOff>
      <xdr:row>13</xdr:row>
      <xdr:rowOff>126531</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23014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41458</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2146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33509</xdr:rowOff>
    </xdr:from>
    <xdr:to>
      <xdr:col>26</xdr:col>
      <xdr:colOff>101600</xdr:colOff>
      <xdr:row>13</xdr:row>
      <xdr:rowOff>135109</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23099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11</xdr:row>
      <xdr:rowOff>145286</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2078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13</xdr:row>
      <xdr:rowOff>168954</xdr:rowOff>
    </xdr:from>
    <xdr:to>
      <xdr:col>22</xdr:col>
      <xdr:colOff>165100</xdr:colOff>
      <xdr:row>14</xdr:row>
      <xdr:rowOff>99104</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24454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109281</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2214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21927</xdr:rowOff>
    </xdr:from>
    <xdr:to>
      <xdr:col>19</xdr:col>
      <xdr:colOff>38100</xdr:colOff>
      <xdr:row>14</xdr:row>
      <xdr:rowOff>123527</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24698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133704</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2238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57361</xdr:rowOff>
    </xdr:from>
    <xdr:to>
      <xdr:col>15</xdr:col>
      <xdr:colOff>101600</xdr:colOff>
      <xdr:row>14</xdr:row>
      <xdr:rowOff>158961</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25052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169138</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2274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221650</xdr:rowOff>
    </xdr:from>
    <xdr:to>
      <xdr:col>29</xdr:col>
      <xdr:colOff>127000</xdr:colOff>
      <xdr:row>37</xdr:row>
      <xdr:rowOff>53802</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146200"/>
          <a:ext cx="0" cy="10323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25879</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150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53802</xdr:rowOff>
    </xdr:from>
    <xdr:to>
      <xdr:col>30</xdr:col>
      <xdr:colOff>25400</xdr:colOff>
      <xdr:row>37</xdr:row>
      <xdr:rowOff>53802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1785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136577</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588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221650</xdr:rowOff>
    </xdr:from>
    <xdr:to>
      <xdr:col>30</xdr:col>
      <xdr:colOff>25400</xdr:colOff>
      <xdr:row>33</xdr:row>
      <xdr:rowOff>221650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1462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74143</xdr:rowOff>
    </xdr:from>
    <xdr:to>
      <xdr:col>29</xdr:col>
      <xdr:colOff>127000</xdr:colOff>
      <xdr:row>35</xdr:row>
      <xdr:rowOff>230857</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003800" y="6684493"/>
          <a:ext cx="647700" cy="1567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95771</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67061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123694</xdr:rowOff>
    </xdr:from>
    <xdr:to>
      <xdr:col>29</xdr:col>
      <xdr:colOff>177800</xdr:colOff>
      <xdr:row>35</xdr:row>
      <xdr:rowOff>225294</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67340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230857</xdr:rowOff>
    </xdr:from>
    <xdr:to>
      <xdr:col>26</xdr:col>
      <xdr:colOff>50800</xdr:colOff>
      <xdr:row>35</xdr:row>
      <xdr:rowOff>265335</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4305300" y="6841207"/>
          <a:ext cx="698500" cy="344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145822</xdr:rowOff>
    </xdr:from>
    <xdr:to>
      <xdr:col>26</xdr:col>
      <xdr:colOff>101600</xdr:colOff>
      <xdr:row>35</xdr:row>
      <xdr:rowOff>247422</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67561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257599</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6525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265335</xdr:rowOff>
    </xdr:from>
    <xdr:to>
      <xdr:col>22</xdr:col>
      <xdr:colOff>114300</xdr:colOff>
      <xdr:row>36</xdr:row>
      <xdr:rowOff>3487</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3606800" y="6875685"/>
          <a:ext cx="698500" cy="810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157106</xdr:rowOff>
    </xdr:from>
    <xdr:to>
      <xdr:col>22</xdr:col>
      <xdr:colOff>165100</xdr:colOff>
      <xdr:row>35</xdr:row>
      <xdr:rowOff>258706</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6767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268883</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653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3487</xdr:rowOff>
    </xdr:from>
    <xdr:to>
      <xdr:col>18</xdr:col>
      <xdr:colOff>177800</xdr:colOff>
      <xdr:row>36</xdr:row>
      <xdr:rowOff>103445</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2908300" y="6956737"/>
          <a:ext cx="698500" cy="999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165761</xdr:rowOff>
    </xdr:from>
    <xdr:to>
      <xdr:col>19</xdr:col>
      <xdr:colOff>38100</xdr:colOff>
      <xdr:row>35</xdr:row>
      <xdr:rowOff>267361</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6776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277538</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544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163192</xdr:rowOff>
    </xdr:from>
    <xdr:to>
      <xdr:col>15</xdr:col>
      <xdr:colOff>101600</xdr:colOff>
      <xdr:row>35</xdr:row>
      <xdr:rowOff>264792</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677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274969</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654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23343</xdr:rowOff>
    </xdr:from>
    <xdr:to>
      <xdr:col>29</xdr:col>
      <xdr:colOff>177800</xdr:colOff>
      <xdr:row>35</xdr:row>
      <xdr:rowOff>124943</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66336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211320</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6478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180057</xdr:rowOff>
    </xdr:from>
    <xdr:to>
      <xdr:col>26</xdr:col>
      <xdr:colOff>101600</xdr:colOff>
      <xdr:row>35</xdr:row>
      <xdr:rowOff>281657</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67904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266434</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68767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214535</xdr:rowOff>
    </xdr:from>
    <xdr:to>
      <xdr:col>22</xdr:col>
      <xdr:colOff>165100</xdr:colOff>
      <xdr:row>35</xdr:row>
      <xdr:rowOff>316135</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68248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300912</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6911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295587</xdr:rowOff>
    </xdr:from>
    <xdr:to>
      <xdr:col>19</xdr:col>
      <xdr:colOff>38100</xdr:colOff>
      <xdr:row>36</xdr:row>
      <xdr:rowOff>54287</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69059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39064</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6992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52645</xdr:rowOff>
    </xdr:from>
    <xdr:to>
      <xdr:col>15</xdr:col>
      <xdr:colOff>101600</xdr:colOff>
      <xdr:row>36</xdr:row>
      <xdr:rowOff>154245</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70058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139022</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7092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北海道幌加内町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1,332
1,325
767.04
4,662,095
4,571,237
90,590
2,560,871
5,072,841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43008</xdr:rowOff>
    </xdr:from>
    <xdr:to>
      <xdr:col>24</xdr:col>
      <xdr:colOff>62865</xdr:colOff>
      <xdr:row>38</xdr:row>
      <xdr:rowOff>1450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357958"/>
          <a:ext cx="1270" cy="1158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5277</xdr:rowOff>
    </xdr:from>
    <xdr:ext cx="599010"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20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1450</xdr:rowOff>
    </xdr:from>
    <xdr:to>
      <xdr:col>24</xdr:col>
      <xdr:colOff>152400</xdr:colOff>
      <xdr:row>38</xdr:row>
      <xdr:rowOff>1450</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16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161135</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5133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43008</xdr:rowOff>
    </xdr:from>
    <xdr:to>
      <xdr:col>24</xdr:col>
      <xdr:colOff>152400</xdr:colOff>
      <xdr:row>31</xdr:row>
      <xdr:rowOff>43008</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357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76315</xdr:rowOff>
    </xdr:from>
    <xdr:to>
      <xdr:col>24</xdr:col>
      <xdr:colOff>63500</xdr:colOff>
      <xdr:row>33</xdr:row>
      <xdr:rowOff>76980</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3797300" y="5734165"/>
          <a:ext cx="838200" cy="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45633</xdr:rowOff>
    </xdr:from>
    <xdr:ext cx="599010"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2178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67206</xdr:rowOff>
    </xdr:from>
    <xdr:to>
      <xdr:col>24</xdr:col>
      <xdr:colOff>114300</xdr:colOff>
      <xdr:row>36</xdr:row>
      <xdr:rowOff>168806</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23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76980</xdr:rowOff>
    </xdr:from>
    <xdr:to>
      <xdr:col>19</xdr:col>
      <xdr:colOff>177800</xdr:colOff>
      <xdr:row>34</xdr:row>
      <xdr:rowOff>120844</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908300" y="5734830"/>
          <a:ext cx="889000" cy="21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81093</xdr:rowOff>
    </xdr:from>
    <xdr:to>
      <xdr:col>20</xdr:col>
      <xdr:colOff>38100</xdr:colOff>
      <xdr:row>37</xdr:row>
      <xdr:rowOff>11243</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25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2370</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346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120153</xdr:rowOff>
    </xdr:from>
    <xdr:to>
      <xdr:col>15</xdr:col>
      <xdr:colOff>50800</xdr:colOff>
      <xdr:row>34</xdr:row>
      <xdr:rowOff>120844</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019300" y="5949453"/>
          <a:ext cx="889000" cy="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130722</xdr:rowOff>
    </xdr:from>
    <xdr:to>
      <xdr:col>15</xdr:col>
      <xdr:colOff>101600</xdr:colOff>
      <xdr:row>37</xdr:row>
      <xdr:rowOff>60872</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51999</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8795" y="6395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115718</xdr:rowOff>
    </xdr:from>
    <xdr:to>
      <xdr:col>10</xdr:col>
      <xdr:colOff>114300</xdr:colOff>
      <xdr:row>34</xdr:row>
      <xdr:rowOff>120153</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1130300" y="5945018"/>
          <a:ext cx="889000" cy="4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144714</xdr:rowOff>
    </xdr:from>
    <xdr:to>
      <xdr:col>10</xdr:col>
      <xdr:colOff>165100</xdr:colOff>
      <xdr:row>37</xdr:row>
      <xdr:rowOff>74864</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65991</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19795" y="6409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146557</xdr:rowOff>
    </xdr:from>
    <xdr:to>
      <xdr:col>6</xdr:col>
      <xdr:colOff>38100</xdr:colOff>
      <xdr:row>37</xdr:row>
      <xdr:rowOff>76707</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318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67834</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30795" y="6411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25515</xdr:rowOff>
    </xdr:from>
    <xdr:to>
      <xdr:col>24</xdr:col>
      <xdr:colOff>114300</xdr:colOff>
      <xdr:row>33</xdr:row>
      <xdr:rowOff>127115</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568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48392</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5534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26180</xdr:rowOff>
    </xdr:from>
    <xdr:to>
      <xdr:col>20</xdr:col>
      <xdr:colOff>38100</xdr:colOff>
      <xdr:row>33</xdr:row>
      <xdr:rowOff>127780</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568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31</xdr:row>
      <xdr:rowOff>144307</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5" y="5459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70044</xdr:rowOff>
    </xdr:from>
    <xdr:to>
      <xdr:col>15</xdr:col>
      <xdr:colOff>101600</xdr:colOff>
      <xdr:row>35</xdr:row>
      <xdr:rowOff>194</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5899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16721</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08795" y="5674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69353</xdr:rowOff>
    </xdr:from>
    <xdr:to>
      <xdr:col>10</xdr:col>
      <xdr:colOff>165100</xdr:colOff>
      <xdr:row>34</xdr:row>
      <xdr:rowOff>170953</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5898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16030</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19795" y="5673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64918</xdr:rowOff>
    </xdr:from>
    <xdr:to>
      <xdr:col>6</xdr:col>
      <xdr:colOff>38100</xdr:colOff>
      <xdr:row>34</xdr:row>
      <xdr:rowOff>166518</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5894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11595</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30795" y="5669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93783</xdr:rowOff>
    </xdr:from>
    <xdr:to>
      <xdr:col>24</xdr:col>
      <xdr:colOff>62865</xdr:colOff>
      <xdr:row>58</xdr:row>
      <xdr:rowOff>119864</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666283"/>
          <a:ext cx="1270" cy="13976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123691</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67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119864</xdr:rowOff>
    </xdr:from>
    <xdr:to>
      <xdr:col>24</xdr:col>
      <xdr:colOff>152400</xdr:colOff>
      <xdr:row>58</xdr:row>
      <xdr:rowOff>119864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63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40460</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441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93783</xdr:rowOff>
    </xdr:from>
    <xdr:to>
      <xdr:col>24</xdr:col>
      <xdr:colOff>152400</xdr:colOff>
      <xdr:row>50</xdr:row>
      <xdr:rowOff>93783</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666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95703</xdr:rowOff>
    </xdr:from>
    <xdr:to>
      <xdr:col>24</xdr:col>
      <xdr:colOff>63500</xdr:colOff>
      <xdr:row>55</xdr:row>
      <xdr:rowOff>32340</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354003"/>
          <a:ext cx="838200" cy="108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158636</xdr:rowOff>
    </xdr:from>
    <xdr:ext cx="599010"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7598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8759</xdr:rowOff>
    </xdr:from>
    <xdr:to>
      <xdr:col>24</xdr:col>
      <xdr:colOff>114300</xdr:colOff>
      <xdr:row>57</xdr:row>
      <xdr:rowOff>110359</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78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125754</xdr:rowOff>
    </xdr:from>
    <xdr:to>
      <xdr:col>19</xdr:col>
      <xdr:colOff>177800</xdr:colOff>
      <xdr:row>55</xdr:row>
      <xdr:rowOff>32340</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2908300" y="9384054"/>
          <a:ext cx="889000" cy="78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25534</xdr:rowOff>
    </xdr:from>
    <xdr:to>
      <xdr:col>20</xdr:col>
      <xdr:colOff>38100</xdr:colOff>
      <xdr:row>57</xdr:row>
      <xdr:rowOff>127134</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79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118261</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497795" y="9890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122129</xdr:rowOff>
    </xdr:from>
    <xdr:to>
      <xdr:col>15</xdr:col>
      <xdr:colOff>50800</xdr:colOff>
      <xdr:row>54</xdr:row>
      <xdr:rowOff>125754</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2019300" y="9380429"/>
          <a:ext cx="889000" cy="3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32596</xdr:rowOff>
    </xdr:from>
    <xdr:to>
      <xdr:col>15</xdr:col>
      <xdr:colOff>101600</xdr:colOff>
      <xdr:row>57</xdr:row>
      <xdr:rowOff>134196</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80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125323</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08795" y="9897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122129</xdr:rowOff>
    </xdr:from>
    <xdr:to>
      <xdr:col>10</xdr:col>
      <xdr:colOff>114300</xdr:colOff>
      <xdr:row>55</xdr:row>
      <xdr:rowOff>21870</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380429"/>
          <a:ext cx="889000" cy="71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39965</xdr:rowOff>
    </xdr:from>
    <xdr:to>
      <xdr:col>10</xdr:col>
      <xdr:colOff>165100</xdr:colOff>
      <xdr:row>57</xdr:row>
      <xdr:rowOff>141565</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8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132692</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19795" y="9905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51036</xdr:rowOff>
    </xdr:from>
    <xdr:to>
      <xdr:col>6</xdr:col>
      <xdr:colOff>38100</xdr:colOff>
      <xdr:row>57</xdr:row>
      <xdr:rowOff>152636</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143763</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30795" y="9916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44903</xdr:rowOff>
    </xdr:from>
    <xdr:to>
      <xdr:col>24</xdr:col>
      <xdr:colOff>114300</xdr:colOff>
      <xdr:row>54</xdr:row>
      <xdr:rowOff>146503</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303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67780</xdr:rowOff>
    </xdr:from>
    <xdr:ext cx="599010"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154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152990</xdr:rowOff>
    </xdr:from>
    <xdr:to>
      <xdr:col>20</xdr:col>
      <xdr:colOff>38100</xdr:colOff>
      <xdr:row>55</xdr:row>
      <xdr:rowOff>83140</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411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99667</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97795" y="9186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74954</xdr:rowOff>
    </xdr:from>
    <xdr:to>
      <xdr:col>15</xdr:col>
      <xdr:colOff>101600</xdr:colOff>
      <xdr:row>55</xdr:row>
      <xdr:rowOff>5104</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333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21631</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08795" y="9108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71329</xdr:rowOff>
    </xdr:from>
    <xdr:to>
      <xdr:col>10</xdr:col>
      <xdr:colOff>165100</xdr:colOff>
      <xdr:row>55</xdr:row>
      <xdr:rowOff>1479</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329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18006</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19795" y="9104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142520</xdr:rowOff>
    </xdr:from>
    <xdr:to>
      <xdr:col>6</xdr:col>
      <xdr:colOff>38100</xdr:colOff>
      <xdr:row>55</xdr:row>
      <xdr:rowOff>72670</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40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89197</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30795" y="9176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114778</xdr:rowOff>
    </xdr:from>
    <xdr:to>
      <xdr:col>24</xdr:col>
      <xdr:colOff>62865</xdr:colOff>
      <xdr:row>78</xdr:row>
      <xdr:rowOff>139700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116278"/>
          <a:ext cx="1270" cy="1396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143527</xdr:rowOff>
    </xdr:from>
    <xdr:ext cx="249299"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139700</xdr:rowOff>
    </xdr:from>
    <xdr:to>
      <xdr:col>24</xdr:col>
      <xdr:colOff>152400</xdr:colOff>
      <xdr:row>78</xdr:row>
      <xdr:rowOff>139700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61455</xdr:rowOff>
    </xdr:from>
    <xdr:ext cx="599010"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1891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114778</xdr:rowOff>
    </xdr:from>
    <xdr:to>
      <xdr:col>24</xdr:col>
      <xdr:colOff>152400</xdr:colOff>
      <xdr:row>70</xdr:row>
      <xdr:rowOff>114778</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116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71646</xdr:rowOff>
    </xdr:from>
    <xdr:to>
      <xdr:col>24</xdr:col>
      <xdr:colOff>63500</xdr:colOff>
      <xdr:row>73</xdr:row>
      <xdr:rowOff>73099</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2587496"/>
          <a:ext cx="838200" cy="1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71176</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2728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92749</xdr:rowOff>
    </xdr:from>
    <xdr:to>
      <xdr:col>24</xdr:col>
      <xdr:colOff>114300</xdr:colOff>
      <xdr:row>78</xdr:row>
      <xdr:rowOff>22899</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294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73099</xdr:rowOff>
    </xdr:from>
    <xdr:to>
      <xdr:col>19</xdr:col>
      <xdr:colOff>177800</xdr:colOff>
      <xdr:row>74</xdr:row>
      <xdr:rowOff>53216</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2588949"/>
          <a:ext cx="889000" cy="151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110832</xdr:rowOff>
    </xdr:from>
    <xdr:to>
      <xdr:col>20</xdr:col>
      <xdr:colOff>38100</xdr:colOff>
      <xdr:row>78</xdr:row>
      <xdr:rowOff>40982</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31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32109</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3405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48004</xdr:rowOff>
    </xdr:from>
    <xdr:to>
      <xdr:col>15</xdr:col>
      <xdr:colOff>50800</xdr:colOff>
      <xdr:row>74</xdr:row>
      <xdr:rowOff>53216</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019300" y="12735304"/>
          <a:ext cx="889000" cy="5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146535</xdr:rowOff>
    </xdr:from>
    <xdr:to>
      <xdr:col>15</xdr:col>
      <xdr:colOff>101600</xdr:colOff>
      <xdr:row>78</xdr:row>
      <xdr:rowOff>76685</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34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67812</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344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48004</xdr:rowOff>
    </xdr:from>
    <xdr:to>
      <xdr:col>10</xdr:col>
      <xdr:colOff>114300</xdr:colOff>
      <xdr:row>74</xdr:row>
      <xdr:rowOff>61588</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2735304"/>
          <a:ext cx="889000" cy="13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136796</xdr:rowOff>
    </xdr:from>
    <xdr:to>
      <xdr:col>10</xdr:col>
      <xdr:colOff>165100</xdr:colOff>
      <xdr:row>78</xdr:row>
      <xdr:rowOff>66946</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33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58073</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431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127022</xdr:rowOff>
    </xdr:from>
    <xdr:to>
      <xdr:col>6</xdr:col>
      <xdr:colOff>38100</xdr:colOff>
      <xdr:row>78</xdr:row>
      <xdr:rowOff>57172</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32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48299</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421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20846</xdr:rowOff>
    </xdr:from>
    <xdr:to>
      <xdr:col>24</xdr:col>
      <xdr:colOff>114300</xdr:colOff>
      <xdr:row>73</xdr:row>
      <xdr:rowOff>122446</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2536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43723</xdr:rowOff>
    </xdr:from>
    <xdr:ext cx="599010"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2388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22299</xdr:rowOff>
    </xdr:from>
    <xdr:to>
      <xdr:col>20</xdr:col>
      <xdr:colOff>38100</xdr:colOff>
      <xdr:row>73</xdr:row>
      <xdr:rowOff>123899</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2538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71</xdr:row>
      <xdr:rowOff>140426</xdr:rowOff>
    </xdr:from>
    <xdr:ext cx="59901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497795" y="12313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2416</xdr:rowOff>
    </xdr:from>
    <xdr:to>
      <xdr:col>15</xdr:col>
      <xdr:colOff>101600</xdr:colOff>
      <xdr:row>74</xdr:row>
      <xdr:rowOff>104016</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2689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120543</xdr:rowOff>
    </xdr:from>
    <xdr:ext cx="59901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08795" y="12464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168654</xdr:rowOff>
    </xdr:from>
    <xdr:to>
      <xdr:col>10</xdr:col>
      <xdr:colOff>165100</xdr:colOff>
      <xdr:row>74</xdr:row>
      <xdr:rowOff>98804</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2684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115331</xdr:rowOff>
    </xdr:from>
    <xdr:ext cx="599010"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19795" y="12459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10788</xdr:rowOff>
    </xdr:from>
    <xdr:to>
      <xdr:col>6</xdr:col>
      <xdr:colOff>38100</xdr:colOff>
      <xdr:row>74</xdr:row>
      <xdr:rowOff>112388</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269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128915</xdr:rowOff>
    </xdr:from>
    <xdr:ext cx="599010"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30795" y="12473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35709</xdr:rowOff>
    </xdr:from>
    <xdr:to>
      <xdr:col>24</xdr:col>
      <xdr:colOff>62865</xdr:colOff>
      <xdr:row>98</xdr:row>
      <xdr:rowOff>123965</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466209"/>
          <a:ext cx="1270" cy="1459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127792</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6929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123965</xdr:rowOff>
    </xdr:from>
    <xdr:to>
      <xdr:col>24</xdr:col>
      <xdr:colOff>152400</xdr:colOff>
      <xdr:row>98</xdr:row>
      <xdr:rowOff>123965</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6926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153836</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241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35709</xdr:rowOff>
    </xdr:from>
    <xdr:to>
      <xdr:col>24</xdr:col>
      <xdr:colOff>152400</xdr:colOff>
      <xdr:row>90</xdr:row>
      <xdr:rowOff>35709</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466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66869</xdr:rowOff>
    </xdr:from>
    <xdr:to>
      <xdr:col>24</xdr:col>
      <xdr:colOff>63500</xdr:colOff>
      <xdr:row>95</xdr:row>
      <xdr:rowOff>96061</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3797300" y="16183169"/>
          <a:ext cx="838200" cy="200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112210</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228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133783</xdr:rowOff>
    </xdr:from>
    <xdr:to>
      <xdr:col>24</xdr:col>
      <xdr:colOff>114300</xdr:colOff>
      <xdr:row>95</xdr:row>
      <xdr:rowOff>63933</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25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78169</xdr:rowOff>
    </xdr:from>
    <xdr:to>
      <xdr:col>19</xdr:col>
      <xdr:colOff>177800</xdr:colOff>
      <xdr:row>95</xdr:row>
      <xdr:rowOff>96061</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2908300" y="16365919"/>
          <a:ext cx="889000" cy="17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133705</xdr:rowOff>
    </xdr:from>
    <xdr:to>
      <xdr:col>20</xdr:col>
      <xdr:colOff>38100</xdr:colOff>
      <xdr:row>96</xdr:row>
      <xdr:rowOff>63855</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42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54982</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514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55324</xdr:rowOff>
    </xdr:from>
    <xdr:to>
      <xdr:col>15</xdr:col>
      <xdr:colOff>50800</xdr:colOff>
      <xdr:row>95</xdr:row>
      <xdr:rowOff>78169</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2019300" y="16343074"/>
          <a:ext cx="889000" cy="22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160643</xdr:rowOff>
    </xdr:from>
    <xdr:to>
      <xdr:col>15</xdr:col>
      <xdr:colOff>101600</xdr:colOff>
      <xdr:row>96</xdr:row>
      <xdr:rowOff>90793</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448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81920</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541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55324</xdr:rowOff>
    </xdr:from>
    <xdr:to>
      <xdr:col>10</xdr:col>
      <xdr:colOff>114300</xdr:colOff>
      <xdr:row>95</xdr:row>
      <xdr:rowOff>113488</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1130300" y="16343074"/>
          <a:ext cx="889000" cy="5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7603</xdr:rowOff>
    </xdr:from>
    <xdr:to>
      <xdr:col>10</xdr:col>
      <xdr:colOff>165100</xdr:colOff>
      <xdr:row>96</xdr:row>
      <xdr:rowOff>109203</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466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100330</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559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167218</xdr:rowOff>
    </xdr:from>
    <xdr:to>
      <xdr:col>6</xdr:col>
      <xdr:colOff>38100</xdr:colOff>
      <xdr:row>96</xdr:row>
      <xdr:rowOff>97368</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454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88495</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547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16069</xdr:rowOff>
    </xdr:from>
    <xdr:to>
      <xdr:col>24</xdr:col>
      <xdr:colOff>114300</xdr:colOff>
      <xdr:row>94</xdr:row>
      <xdr:rowOff>117669</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132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38946</xdr:rowOff>
    </xdr:from>
    <xdr:ext cx="599010"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5983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45261</xdr:rowOff>
    </xdr:from>
    <xdr:to>
      <xdr:col>20</xdr:col>
      <xdr:colOff>38100</xdr:colOff>
      <xdr:row>95</xdr:row>
      <xdr:rowOff>146861</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333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163388</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30111" y="16108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27369</xdr:rowOff>
    </xdr:from>
    <xdr:to>
      <xdr:col>15</xdr:col>
      <xdr:colOff>101600</xdr:colOff>
      <xdr:row>95</xdr:row>
      <xdr:rowOff>128969</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315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145496</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41111" y="16090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4524</xdr:rowOff>
    </xdr:from>
    <xdr:to>
      <xdr:col>10</xdr:col>
      <xdr:colOff>165100</xdr:colOff>
      <xdr:row>95</xdr:row>
      <xdr:rowOff>106124</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292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122651</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52111" y="16067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62688</xdr:rowOff>
    </xdr:from>
    <xdr:to>
      <xdr:col>6</xdr:col>
      <xdr:colOff>38100</xdr:colOff>
      <xdr:row>95</xdr:row>
      <xdr:rowOff>164288</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350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9365</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6125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a:extLst>
            <a:ext uri="{FF2B5EF4-FFF2-40B4-BE49-F238E27FC236}">
              <a16:creationId xmlns:a16="http://schemas.microsoft.com/office/drawing/2014/main" id="{00000000-0008-0000-06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56042</xdr:rowOff>
    </xdr:from>
    <xdr:to>
      <xdr:col>54</xdr:col>
      <xdr:colOff>189865</xdr:colOff>
      <xdr:row>38</xdr:row>
      <xdr:rowOff>85794</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flipV="1">
          <a:off x="10475595" y="5370992"/>
          <a:ext cx="1270" cy="1229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89621</xdr:rowOff>
    </xdr:from>
    <xdr:ext cx="534377" cy="259045"/>
    <xdr:sp macro="" textlink="">
      <xdr:nvSpPr>
        <xdr:cNvPr id="284" name="補助費等最小値テキスト">
          <a:extLst>
            <a:ext uri="{FF2B5EF4-FFF2-40B4-BE49-F238E27FC236}">
              <a16:creationId xmlns:a16="http://schemas.microsoft.com/office/drawing/2014/main" id="{00000000-0008-0000-0600-00001C010000}"/>
            </a:ext>
          </a:extLst>
        </xdr:cNvPr>
        <xdr:cNvSpPr txBox="1"/>
      </xdr:nvSpPr>
      <xdr:spPr>
        <a:xfrm>
          <a:off x="10528300" y="6604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85794</xdr:rowOff>
    </xdr:from>
    <xdr:to>
      <xdr:col>55</xdr:col>
      <xdr:colOff>88900</xdr:colOff>
      <xdr:row>38</xdr:row>
      <xdr:rowOff>85794</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6600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2719</xdr:rowOff>
    </xdr:from>
    <xdr:ext cx="599010" cy="259045"/>
    <xdr:sp macro="" textlink="">
      <xdr:nvSpPr>
        <xdr:cNvPr id="286" name="補助費等最大値テキスト">
          <a:extLst>
            <a:ext uri="{FF2B5EF4-FFF2-40B4-BE49-F238E27FC236}">
              <a16:creationId xmlns:a16="http://schemas.microsoft.com/office/drawing/2014/main" id="{00000000-0008-0000-0600-00001E010000}"/>
            </a:ext>
          </a:extLst>
        </xdr:cNvPr>
        <xdr:cNvSpPr txBox="1"/>
      </xdr:nvSpPr>
      <xdr:spPr>
        <a:xfrm>
          <a:off x="10528300" y="5146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56042</xdr:rowOff>
    </xdr:from>
    <xdr:to>
      <xdr:col>55</xdr:col>
      <xdr:colOff>88900</xdr:colOff>
      <xdr:row>31</xdr:row>
      <xdr:rowOff>56042</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5370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38964</xdr:rowOff>
    </xdr:from>
    <xdr:to>
      <xdr:col>55</xdr:col>
      <xdr:colOff>0</xdr:colOff>
      <xdr:row>32</xdr:row>
      <xdr:rowOff>150635</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9639300" y="5353914"/>
          <a:ext cx="838200" cy="283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33686</xdr:rowOff>
    </xdr:from>
    <xdr:ext cx="599010" cy="259045"/>
    <xdr:sp macro="" textlink="">
      <xdr:nvSpPr>
        <xdr:cNvPr id="289" name="補助費等平均値テキスト">
          <a:extLst>
            <a:ext uri="{FF2B5EF4-FFF2-40B4-BE49-F238E27FC236}">
              <a16:creationId xmlns:a16="http://schemas.microsoft.com/office/drawing/2014/main" id="{00000000-0008-0000-0600-000021010000}"/>
            </a:ext>
          </a:extLst>
        </xdr:cNvPr>
        <xdr:cNvSpPr txBox="1"/>
      </xdr:nvSpPr>
      <xdr:spPr>
        <a:xfrm>
          <a:off x="10528300" y="62058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55259</xdr:rowOff>
    </xdr:from>
    <xdr:to>
      <xdr:col>55</xdr:col>
      <xdr:colOff>50800</xdr:colOff>
      <xdr:row>36</xdr:row>
      <xdr:rowOff>156859</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10426700" y="622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38964</xdr:rowOff>
    </xdr:from>
    <xdr:to>
      <xdr:col>50</xdr:col>
      <xdr:colOff>114300</xdr:colOff>
      <xdr:row>33</xdr:row>
      <xdr:rowOff>73173</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8750300" y="5353914"/>
          <a:ext cx="889000" cy="377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37204</xdr:rowOff>
    </xdr:from>
    <xdr:to>
      <xdr:col>50</xdr:col>
      <xdr:colOff>165100</xdr:colOff>
      <xdr:row>35</xdr:row>
      <xdr:rowOff>138804</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9588500" y="6037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129931</xdr:rowOff>
    </xdr:from>
    <xdr:ext cx="599010"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9339795" y="6130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55815</xdr:rowOff>
    </xdr:from>
    <xdr:to>
      <xdr:col>45</xdr:col>
      <xdr:colOff>177800</xdr:colOff>
      <xdr:row>33</xdr:row>
      <xdr:rowOff>73173</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7861300" y="5713665"/>
          <a:ext cx="889000" cy="17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129282</xdr:rowOff>
    </xdr:from>
    <xdr:to>
      <xdr:col>46</xdr:col>
      <xdr:colOff>38100</xdr:colOff>
      <xdr:row>37</xdr:row>
      <xdr:rowOff>59432</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8699500" y="630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50559</xdr:rowOff>
    </xdr:from>
    <xdr:ext cx="599010"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8450795" y="6394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55815</xdr:rowOff>
    </xdr:from>
    <xdr:to>
      <xdr:col>41</xdr:col>
      <xdr:colOff>50800</xdr:colOff>
      <xdr:row>34</xdr:row>
      <xdr:rowOff>82495</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6972300" y="5713665"/>
          <a:ext cx="889000" cy="198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148155</xdr:rowOff>
    </xdr:from>
    <xdr:to>
      <xdr:col>41</xdr:col>
      <xdr:colOff>101600</xdr:colOff>
      <xdr:row>37</xdr:row>
      <xdr:rowOff>78305</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7810500" y="632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69432</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7561795" y="6413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134586</xdr:rowOff>
    </xdr:from>
    <xdr:to>
      <xdr:col>36</xdr:col>
      <xdr:colOff>165100</xdr:colOff>
      <xdr:row>37</xdr:row>
      <xdr:rowOff>64736</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6921500" y="630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55863</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672795" y="6399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99835</xdr:rowOff>
    </xdr:from>
    <xdr:to>
      <xdr:col>55</xdr:col>
      <xdr:colOff>50800</xdr:colOff>
      <xdr:row>33</xdr:row>
      <xdr:rowOff>29985</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10426700" y="5586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122712</xdr:rowOff>
    </xdr:from>
    <xdr:ext cx="599010" cy="259045"/>
    <xdr:sp macro="" textlink="">
      <xdr:nvSpPr>
        <xdr:cNvPr id="308" name="補助費等該当値テキスト">
          <a:extLst>
            <a:ext uri="{FF2B5EF4-FFF2-40B4-BE49-F238E27FC236}">
              <a16:creationId xmlns:a16="http://schemas.microsoft.com/office/drawing/2014/main" id="{00000000-0008-0000-0600-000034010000}"/>
            </a:ext>
          </a:extLst>
        </xdr:cNvPr>
        <xdr:cNvSpPr txBox="1"/>
      </xdr:nvSpPr>
      <xdr:spPr>
        <a:xfrm>
          <a:off x="10528300" y="5437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159614</xdr:rowOff>
    </xdr:from>
    <xdr:to>
      <xdr:col>50</xdr:col>
      <xdr:colOff>165100</xdr:colOff>
      <xdr:row>31</xdr:row>
      <xdr:rowOff>89764</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9588500" y="5303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106291</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339795" y="5078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22373</xdr:rowOff>
    </xdr:from>
    <xdr:to>
      <xdr:col>46</xdr:col>
      <xdr:colOff>38100</xdr:colOff>
      <xdr:row>33</xdr:row>
      <xdr:rowOff>123973</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8699500" y="5680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140500</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450795" y="5455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5015</xdr:rowOff>
    </xdr:from>
    <xdr:to>
      <xdr:col>41</xdr:col>
      <xdr:colOff>101600</xdr:colOff>
      <xdr:row>33</xdr:row>
      <xdr:rowOff>106615</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7810500" y="566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31</xdr:row>
      <xdr:rowOff>123142</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561795" y="5438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31695</xdr:rowOff>
    </xdr:from>
    <xdr:to>
      <xdr:col>36</xdr:col>
      <xdr:colOff>165100</xdr:colOff>
      <xdr:row>34</xdr:row>
      <xdr:rowOff>133295</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6921500" y="586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32</xdr:row>
      <xdr:rowOff>149822</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672795" y="5636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a:extLst>
            <a:ext uri="{FF2B5EF4-FFF2-40B4-BE49-F238E27FC236}">
              <a16:creationId xmlns:a16="http://schemas.microsoft.com/office/drawing/2014/main" id="{00000000-0008-0000-06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74871</xdr:rowOff>
    </xdr:from>
    <xdr:to>
      <xdr:col>54</xdr:col>
      <xdr:colOff>189865</xdr:colOff>
      <xdr:row>58</xdr:row>
      <xdr:rowOff>129960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flipV="1">
          <a:off x="10475595" y="8818821"/>
          <a:ext cx="1270" cy="1255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133787</xdr:rowOff>
    </xdr:from>
    <xdr:ext cx="534377" cy="259045"/>
    <xdr:sp macro="" textlink="">
      <xdr:nvSpPr>
        <xdr:cNvPr id="339" name="普通建設事業費最小値テキスト">
          <a:extLst>
            <a:ext uri="{FF2B5EF4-FFF2-40B4-BE49-F238E27FC236}">
              <a16:creationId xmlns:a16="http://schemas.microsoft.com/office/drawing/2014/main" id="{00000000-0008-0000-0600-000053010000}"/>
            </a:ext>
          </a:extLst>
        </xdr:cNvPr>
        <xdr:cNvSpPr txBox="1"/>
      </xdr:nvSpPr>
      <xdr:spPr>
        <a:xfrm>
          <a:off x="10528300" y="10077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129960</xdr:rowOff>
    </xdr:from>
    <xdr:to>
      <xdr:col>55</xdr:col>
      <xdr:colOff>88900</xdr:colOff>
      <xdr:row>58</xdr:row>
      <xdr:rowOff>129960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88600" y="1007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21548</xdr:rowOff>
    </xdr:from>
    <xdr:ext cx="690189" cy="259045"/>
    <xdr:sp macro="" textlink="">
      <xdr:nvSpPr>
        <xdr:cNvPr id="341" name="普通建設事業費最大値テキスト">
          <a:extLst>
            <a:ext uri="{FF2B5EF4-FFF2-40B4-BE49-F238E27FC236}">
              <a16:creationId xmlns:a16="http://schemas.microsoft.com/office/drawing/2014/main" id="{00000000-0008-0000-0600-000055010000}"/>
            </a:ext>
          </a:extLst>
        </xdr:cNvPr>
        <xdr:cNvSpPr txBox="1"/>
      </xdr:nvSpPr>
      <xdr:spPr>
        <a:xfrm>
          <a:off x="10528300" y="85940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5,533,589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74871</xdr:rowOff>
    </xdr:from>
    <xdr:to>
      <xdr:col>55</xdr:col>
      <xdr:colOff>88900</xdr:colOff>
      <xdr:row>51</xdr:row>
      <xdr:rowOff>74871</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8818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125523</xdr:rowOff>
    </xdr:from>
    <xdr:to>
      <xdr:col>55</xdr:col>
      <xdr:colOff>0</xdr:colOff>
      <xdr:row>57</xdr:row>
      <xdr:rowOff>146768</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9639300" y="9898173"/>
          <a:ext cx="838200" cy="21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3898</xdr:rowOff>
    </xdr:from>
    <xdr:ext cx="599010" cy="259045"/>
    <xdr:sp macro="" textlink="">
      <xdr:nvSpPr>
        <xdr:cNvPr id="344" name="普通建設事業費平均値テキスト">
          <a:extLst>
            <a:ext uri="{FF2B5EF4-FFF2-40B4-BE49-F238E27FC236}">
              <a16:creationId xmlns:a16="http://schemas.microsoft.com/office/drawing/2014/main" id="{00000000-0008-0000-0600-000058010000}"/>
            </a:ext>
          </a:extLst>
        </xdr:cNvPr>
        <xdr:cNvSpPr txBox="1"/>
      </xdr:nvSpPr>
      <xdr:spPr>
        <a:xfrm>
          <a:off x="10528300" y="99479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277,467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25471</xdr:rowOff>
    </xdr:from>
    <xdr:to>
      <xdr:col>55</xdr:col>
      <xdr:colOff>50800</xdr:colOff>
      <xdr:row>58</xdr:row>
      <xdr:rowOff>127071</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10426700" y="9969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136695</xdr:rowOff>
    </xdr:from>
    <xdr:to>
      <xdr:col>50</xdr:col>
      <xdr:colOff>114300</xdr:colOff>
      <xdr:row>57</xdr:row>
      <xdr:rowOff>146768</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8750300" y="9909345"/>
          <a:ext cx="889000" cy="10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20083</xdr:rowOff>
    </xdr:from>
    <xdr:to>
      <xdr:col>50</xdr:col>
      <xdr:colOff>165100</xdr:colOff>
      <xdr:row>58</xdr:row>
      <xdr:rowOff>121683</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9588500" y="9964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112810</xdr:rowOff>
    </xdr:from>
    <xdr:ext cx="599010"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9339795" y="10056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136695</xdr:rowOff>
    </xdr:from>
    <xdr:to>
      <xdr:col>45</xdr:col>
      <xdr:colOff>177800</xdr:colOff>
      <xdr:row>58</xdr:row>
      <xdr:rowOff>69240</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7861300" y="9909345"/>
          <a:ext cx="889000" cy="103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27549</xdr:rowOff>
    </xdr:from>
    <xdr:to>
      <xdr:col>46</xdr:col>
      <xdr:colOff>38100</xdr:colOff>
      <xdr:row>58</xdr:row>
      <xdr:rowOff>129149</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8699500" y="9971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120276</xdr:rowOff>
    </xdr:from>
    <xdr:ext cx="599010"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8450795" y="10064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69240</xdr:rowOff>
    </xdr:from>
    <xdr:to>
      <xdr:col>41</xdr:col>
      <xdr:colOff>50800</xdr:colOff>
      <xdr:row>58</xdr:row>
      <xdr:rowOff>80611</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6972300" y="10013340"/>
          <a:ext cx="889000" cy="1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26817</xdr:rowOff>
    </xdr:from>
    <xdr:to>
      <xdr:col>41</xdr:col>
      <xdr:colOff>101600</xdr:colOff>
      <xdr:row>58</xdr:row>
      <xdr:rowOff>128417</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7810500" y="997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119544</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7561795" y="10063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22338</xdr:rowOff>
    </xdr:from>
    <xdr:to>
      <xdr:col>36</xdr:col>
      <xdr:colOff>165100</xdr:colOff>
      <xdr:row>58</xdr:row>
      <xdr:rowOff>123938</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6921500" y="9966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140465</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6672795" y="9741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74723</xdr:rowOff>
    </xdr:from>
    <xdr:to>
      <xdr:col>55</xdr:col>
      <xdr:colOff>50800</xdr:colOff>
      <xdr:row>58</xdr:row>
      <xdr:rowOff>4873</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10426700" y="9847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97600</xdr:rowOff>
    </xdr:from>
    <xdr:ext cx="599010" cy="259045"/>
    <xdr:sp macro="" textlink="">
      <xdr:nvSpPr>
        <xdr:cNvPr id="363" name="普通建設事業費該当値テキスト">
          <a:extLst>
            <a:ext uri="{FF2B5EF4-FFF2-40B4-BE49-F238E27FC236}">
              <a16:creationId xmlns:a16="http://schemas.microsoft.com/office/drawing/2014/main" id="{00000000-0008-0000-0600-00006B010000}"/>
            </a:ext>
          </a:extLst>
        </xdr:cNvPr>
        <xdr:cNvSpPr txBox="1"/>
      </xdr:nvSpPr>
      <xdr:spPr>
        <a:xfrm>
          <a:off x="10528300" y="9698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812,020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95968</xdr:rowOff>
    </xdr:from>
    <xdr:to>
      <xdr:col>50</xdr:col>
      <xdr:colOff>165100</xdr:colOff>
      <xdr:row>58</xdr:row>
      <xdr:rowOff>26118</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9588500" y="9868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42645</xdr:rowOff>
    </xdr:from>
    <xdr:ext cx="59901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339795" y="9643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85895</xdr:rowOff>
    </xdr:from>
    <xdr:to>
      <xdr:col>46</xdr:col>
      <xdr:colOff>38100</xdr:colOff>
      <xdr:row>58</xdr:row>
      <xdr:rowOff>16045</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8699500" y="985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32572</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450795" y="9633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18440</xdr:rowOff>
    </xdr:from>
    <xdr:to>
      <xdr:col>41</xdr:col>
      <xdr:colOff>101600</xdr:colOff>
      <xdr:row>58</xdr:row>
      <xdr:rowOff>120040</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7810500" y="996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136567</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561795" y="9737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29811</xdr:rowOff>
    </xdr:from>
    <xdr:to>
      <xdr:col>36</xdr:col>
      <xdr:colOff>165100</xdr:colOff>
      <xdr:row>58</xdr:row>
      <xdr:rowOff>131411</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6921500" y="9973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122538</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672795" y="10066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a:extLst>
            <a:ext uri="{FF2B5EF4-FFF2-40B4-BE49-F238E27FC236}">
              <a16:creationId xmlns:a16="http://schemas.microsoft.com/office/drawing/2014/main" id="{00000000-0008-0000-06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135560</xdr:rowOff>
    </xdr:from>
    <xdr:to>
      <xdr:col>54</xdr:col>
      <xdr:colOff>189865</xdr:colOff>
      <xdr:row>78</xdr:row>
      <xdr:rowOff>139700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flipV="1">
          <a:off x="10475595" y="12308510"/>
          <a:ext cx="1270" cy="1204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7458</xdr:rowOff>
    </xdr:from>
    <xdr:ext cx="249299" cy="259045"/>
    <xdr:sp macro="" textlink="">
      <xdr:nvSpPr>
        <xdr:cNvPr id="394" name="普通建設事業費 （ うち新規整備　）最小値テキスト">
          <a:extLst>
            <a:ext uri="{FF2B5EF4-FFF2-40B4-BE49-F238E27FC236}">
              <a16:creationId xmlns:a16="http://schemas.microsoft.com/office/drawing/2014/main" id="{00000000-0008-0000-0600-00008A010000}"/>
            </a:ext>
          </a:extLst>
        </xdr:cNvPr>
        <xdr:cNvSpPr txBox="1"/>
      </xdr:nvSpPr>
      <xdr:spPr>
        <a:xfrm>
          <a:off x="10528300" y="135520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82237</xdr:rowOff>
    </xdr:from>
    <xdr:ext cx="690189" cy="259045"/>
    <xdr:sp macro="" textlink="">
      <xdr:nvSpPr>
        <xdr:cNvPr id="396" name="普通建設事業費 （ うち新規整備　）最大値テキスト">
          <a:extLst>
            <a:ext uri="{FF2B5EF4-FFF2-40B4-BE49-F238E27FC236}">
              <a16:creationId xmlns:a16="http://schemas.microsoft.com/office/drawing/2014/main" id="{00000000-0008-0000-0600-00008C010000}"/>
            </a:ext>
          </a:extLst>
        </xdr:cNvPr>
        <xdr:cNvSpPr txBox="1"/>
      </xdr:nvSpPr>
      <xdr:spPr>
        <a:xfrm>
          <a:off x="10528300" y="1208373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5,268,109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135560</xdr:rowOff>
    </xdr:from>
    <xdr:to>
      <xdr:col>55</xdr:col>
      <xdr:colOff>88900</xdr:colOff>
      <xdr:row>71</xdr:row>
      <xdr:rowOff>135560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230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85373</xdr:rowOff>
    </xdr:from>
    <xdr:to>
      <xdr:col>55</xdr:col>
      <xdr:colOff>0</xdr:colOff>
      <xdr:row>78</xdr:row>
      <xdr:rowOff>134596</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9639300" y="13458473"/>
          <a:ext cx="838200" cy="49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51908</xdr:rowOff>
    </xdr:from>
    <xdr:ext cx="534377" cy="259045"/>
    <xdr:sp macro="" textlink="">
      <xdr:nvSpPr>
        <xdr:cNvPr id="399" name="普通建設事業費 （ うち新規整備　）平均値テキスト">
          <a:extLst>
            <a:ext uri="{FF2B5EF4-FFF2-40B4-BE49-F238E27FC236}">
              <a16:creationId xmlns:a16="http://schemas.microsoft.com/office/drawing/2014/main" id="{00000000-0008-0000-0600-00008F010000}"/>
            </a:ext>
          </a:extLst>
        </xdr:cNvPr>
        <xdr:cNvSpPr txBox="1"/>
      </xdr:nvSpPr>
      <xdr:spPr>
        <a:xfrm>
          <a:off x="10528300" y="13425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73481</xdr:rowOff>
    </xdr:from>
    <xdr:to>
      <xdr:col>55</xdr:col>
      <xdr:colOff>50800</xdr:colOff>
      <xdr:row>79</xdr:row>
      <xdr:rowOff>3631</xdr:rowOff>
    </xdr:to>
    <xdr:sp macro="" textlink="">
      <xdr:nvSpPr>
        <xdr:cNvPr id="400" name="フローチャート: 判断 399">
          <a:extLst>
            <a:ext uri="{FF2B5EF4-FFF2-40B4-BE49-F238E27FC236}">
              <a16:creationId xmlns:a16="http://schemas.microsoft.com/office/drawing/2014/main" id="{00000000-0008-0000-0600-000090010000}"/>
            </a:ext>
          </a:extLst>
        </xdr:cNvPr>
        <xdr:cNvSpPr/>
      </xdr:nvSpPr>
      <xdr:spPr>
        <a:xfrm>
          <a:off x="10426700" y="13446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129961</xdr:rowOff>
    </xdr:from>
    <xdr:to>
      <xdr:col>50</xdr:col>
      <xdr:colOff>114300</xdr:colOff>
      <xdr:row>78</xdr:row>
      <xdr:rowOff>134596</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8750300" y="13503061"/>
          <a:ext cx="889000" cy="4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70706</xdr:rowOff>
    </xdr:from>
    <xdr:to>
      <xdr:col>50</xdr:col>
      <xdr:colOff>165100</xdr:colOff>
      <xdr:row>79</xdr:row>
      <xdr:rowOff>856</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9588500" y="1344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17383</xdr:rowOff>
    </xdr:from>
    <xdr:ext cx="534377"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9372111" y="13219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129961</xdr:rowOff>
    </xdr:from>
    <xdr:to>
      <xdr:col>45</xdr:col>
      <xdr:colOff>177800</xdr:colOff>
      <xdr:row>78</xdr:row>
      <xdr:rowOff>135443</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7861300" y="13503061"/>
          <a:ext cx="889000" cy="5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71213</xdr:rowOff>
    </xdr:from>
    <xdr:to>
      <xdr:col>46</xdr:col>
      <xdr:colOff>38100</xdr:colOff>
      <xdr:row>79</xdr:row>
      <xdr:rowOff>1363</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8699500" y="13444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17890</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8483111" y="13219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135443</xdr:rowOff>
    </xdr:from>
    <xdr:to>
      <xdr:col>41</xdr:col>
      <xdr:colOff>50800</xdr:colOff>
      <xdr:row>78</xdr:row>
      <xdr:rowOff>139700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6972300" y="13508543"/>
          <a:ext cx="889000" cy="4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72977</xdr:rowOff>
    </xdr:from>
    <xdr:to>
      <xdr:col>41</xdr:col>
      <xdr:colOff>101600</xdr:colOff>
      <xdr:row>79</xdr:row>
      <xdr:rowOff>3127</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7810500" y="1344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19654</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7594111" y="13221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70949</xdr:rowOff>
    </xdr:from>
    <xdr:to>
      <xdr:col>36</xdr:col>
      <xdr:colOff>165100</xdr:colOff>
      <xdr:row>79</xdr:row>
      <xdr:rowOff>1099</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6921500" y="1344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17626</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6705111" y="13219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34573</xdr:rowOff>
    </xdr:from>
    <xdr:to>
      <xdr:col>55</xdr:col>
      <xdr:colOff>50800</xdr:colOff>
      <xdr:row>78</xdr:row>
      <xdr:rowOff>136173</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10426700" y="1340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165400</xdr:rowOff>
    </xdr:from>
    <xdr:ext cx="599010" cy="259045"/>
    <xdr:sp macro="" textlink="">
      <xdr:nvSpPr>
        <xdr:cNvPr id="418" name="普通建設事業費 （ うち新規整備　）該当値テキスト">
          <a:extLst>
            <a:ext uri="{FF2B5EF4-FFF2-40B4-BE49-F238E27FC236}">
              <a16:creationId xmlns:a16="http://schemas.microsoft.com/office/drawing/2014/main" id="{00000000-0008-0000-0600-0000A2010000}"/>
            </a:ext>
          </a:extLst>
        </xdr:cNvPr>
        <xdr:cNvSpPr txBox="1"/>
      </xdr:nvSpPr>
      <xdr:spPr>
        <a:xfrm>
          <a:off x="10528300" y="13195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83796</xdr:rowOff>
    </xdr:from>
    <xdr:to>
      <xdr:col>50</xdr:col>
      <xdr:colOff>165100</xdr:colOff>
      <xdr:row>79</xdr:row>
      <xdr:rowOff>13946</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9588500" y="13456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5073</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372111" y="13549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79161</xdr:rowOff>
    </xdr:from>
    <xdr:to>
      <xdr:col>46</xdr:col>
      <xdr:colOff>38100</xdr:colOff>
      <xdr:row>79</xdr:row>
      <xdr:rowOff>9311</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8699500" y="13452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438</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483111" y="13544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84643</xdr:rowOff>
    </xdr:from>
    <xdr:to>
      <xdr:col>41</xdr:col>
      <xdr:colOff>101600</xdr:colOff>
      <xdr:row>79</xdr:row>
      <xdr:rowOff>14793</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7810500" y="13457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5920</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594111" y="13550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88900</xdr:rowOff>
    </xdr:from>
    <xdr:to>
      <xdr:col>36</xdr:col>
      <xdr:colOff>165100</xdr:colOff>
      <xdr:row>79</xdr:row>
      <xdr:rowOff>19050</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692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79</xdr:row>
      <xdr:rowOff>10177</xdr:rowOff>
    </xdr:from>
    <xdr:ext cx="249299"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84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a:extLst>
            <a:ext uri="{FF2B5EF4-FFF2-40B4-BE49-F238E27FC236}">
              <a16:creationId xmlns:a16="http://schemas.microsoft.com/office/drawing/2014/main" id="{00000000-0008-0000-06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155742</xdr:rowOff>
    </xdr:from>
    <xdr:to>
      <xdr:col>54</xdr:col>
      <xdr:colOff>189865</xdr:colOff>
      <xdr:row>99</xdr:row>
      <xdr:rowOff>44450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flipV="1">
          <a:off x="10475595" y="15586242"/>
          <a:ext cx="1270" cy="14317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48277</xdr:rowOff>
    </xdr:from>
    <xdr:ext cx="249299" cy="259045"/>
    <xdr:sp macro="" textlink="">
      <xdr:nvSpPr>
        <xdr:cNvPr id="451" name="普通建設事業費 （ うち更新整備　）最小値テキスト">
          <a:extLst>
            <a:ext uri="{FF2B5EF4-FFF2-40B4-BE49-F238E27FC236}">
              <a16:creationId xmlns:a16="http://schemas.microsoft.com/office/drawing/2014/main" id="{00000000-0008-0000-0600-0000C3010000}"/>
            </a:ext>
          </a:extLst>
        </xdr:cNvPr>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44450</xdr:rowOff>
    </xdr:from>
    <xdr:to>
      <xdr:col>55</xdr:col>
      <xdr:colOff>88900</xdr:colOff>
      <xdr:row>99</xdr:row>
      <xdr:rowOff>44450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102419</xdr:rowOff>
    </xdr:from>
    <xdr:ext cx="599010" cy="259045"/>
    <xdr:sp macro="" textlink="">
      <xdr:nvSpPr>
        <xdr:cNvPr id="453" name="普通建設事業費 （ うち更新整備　）最大値テキスト">
          <a:extLst>
            <a:ext uri="{FF2B5EF4-FFF2-40B4-BE49-F238E27FC236}">
              <a16:creationId xmlns:a16="http://schemas.microsoft.com/office/drawing/2014/main" id="{00000000-0008-0000-0600-0000C5010000}"/>
            </a:ext>
          </a:extLst>
        </xdr:cNvPr>
        <xdr:cNvSpPr txBox="1"/>
      </xdr:nvSpPr>
      <xdr:spPr>
        <a:xfrm>
          <a:off x="10528300" y="15361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751,579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155742</xdr:rowOff>
    </xdr:from>
    <xdr:to>
      <xdr:col>55</xdr:col>
      <xdr:colOff>88900</xdr:colOff>
      <xdr:row>90</xdr:row>
      <xdr:rowOff>155742</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5586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147855</xdr:rowOff>
    </xdr:from>
    <xdr:to>
      <xdr:col>55</xdr:col>
      <xdr:colOff>0</xdr:colOff>
      <xdr:row>93</xdr:row>
      <xdr:rowOff>83364</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9639300" y="15921255"/>
          <a:ext cx="838200" cy="106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30912</xdr:rowOff>
    </xdr:from>
    <xdr:ext cx="599010" cy="259045"/>
    <xdr:sp macro="" textlink="">
      <xdr:nvSpPr>
        <xdr:cNvPr id="456" name="普通建設事業費 （ うち更新整備　）平均値テキスト">
          <a:extLst>
            <a:ext uri="{FF2B5EF4-FFF2-40B4-BE49-F238E27FC236}">
              <a16:creationId xmlns:a16="http://schemas.microsoft.com/office/drawing/2014/main" id="{00000000-0008-0000-0600-0000C8010000}"/>
            </a:ext>
          </a:extLst>
        </xdr:cNvPr>
        <xdr:cNvSpPr txBox="1"/>
      </xdr:nvSpPr>
      <xdr:spPr>
        <a:xfrm>
          <a:off x="10528300" y="166615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52485</xdr:rowOff>
    </xdr:from>
    <xdr:to>
      <xdr:col>55</xdr:col>
      <xdr:colOff>50800</xdr:colOff>
      <xdr:row>97</xdr:row>
      <xdr:rowOff>154085</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10426700" y="1668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91</xdr:row>
      <xdr:rowOff>112313</xdr:rowOff>
    </xdr:from>
    <xdr:to>
      <xdr:col>50</xdr:col>
      <xdr:colOff>114300</xdr:colOff>
      <xdr:row>92</xdr:row>
      <xdr:rowOff>147855</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8750300" y="15714263"/>
          <a:ext cx="889000" cy="206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165277</xdr:rowOff>
    </xdr:from>
    <xdr:to>
      <xdr:col>50</xdr:col>
      <xdr:colOff>165100</xdr:colOff>
      <xdr:row>97</xdr:row>
      <xdr:rowOff>95427</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9588500" y="16624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86554</xdr:rowOff>
    </xdr:from>
    <xdr:ext cx="59901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9339795" y="16717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91</xdr:row>
      <xdr:rowOff>112313</xdr:rowOff>
    </xdr:from>
    <xdr:to>
      <xdr:col>45</xdr:col>
      <xdr:colOff>177800</xdr:colOff>
      <xdr:row>96</xdr:row>
      <xdr:rowOff>90636</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7861300" y="15714263"/>
          <a:ext cx="889000" cy="835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65318</xdr:rowOff>
    </xdr:from>
    <xdr:to>
      <xdr:col>46</xdr:col>
      <xdr:colOff>38100</xdr:colOff>
      <xdr:row>97</xdr:row>
      <xdr:rowOff>166918</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8699500" y="1669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158045</xdr:rowOff>
    </xdr:from>
    <xdr:ext cx="59901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8450795" y="16788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90636</xdr:rowOff>
    </xdr:from>
    <xdr:to>
      <xdr:col>41</xdr:col>
      <xdr:colOff>50800</xdr:colOff>
      <xdr:row>96</xdr:row>
      <xdr:rowOff>138891</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6972300" y="16549836"/>
          <a:ext cx="889000" cy="48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71355</xdr:rowOff>
    </xdr:from>
    <xdr:to>
      <xdr:col>41</xdr:col>
      <xdr:colOff>101600</xdr:colOff>
      <xdr:row>98</xdr:row>
      <xdr:rowOff>1505</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7810500" y="16702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164082</xdr:rowOff>
    </xdr:from>
    <xdr:ext cx="59901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561795" y="16794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38050</xdr:rowOff>
    </xdr:from>
    <xdr:to>
      <xdr:col>36</xdr:col>
      <xdr:colOff>165100</xdr:colOff>
      <xdr:row>97</xdr:row>
      <xdr:rowOff>139650</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6921500" y="1666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130777</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6672795" y="16761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32564</xdr:rowOff>
    </xdr:from>
    <xdr:to>
      <xdr:col>55</xdr:col>
      <xdr:colOff>50800</xdr:colOff>
      <xdr:row>93</xdr:row>
      <xdr:rowOff>134164</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10426700" y="15977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55441</xdr:rowOff>
    </xdr:from>
    <xdr:ext cx="599010" cy="259045"/>
    <xdr:sp macro="" textlink="">
      <xdr:nvSpPr>
        <xdr:cNvPr id="475" name="普通建設事業費 （ うち更新整備　）該当値テキスト">
          <a:extLst>
            <a:ext uri="{FF2B5EF4-FFF2-40B4-BE49-F238E27FC236}">
              <a16:creationId xmlns:a16="http://schemas.microsoft.com/office/drawing/2014/main" id="{00000000-0008-0000-0600-0000DB010000}"/>
            </a:ext>
          </a:extLst>
        </xdr:cNvPr>
        <xdr:cNvSpPr txBox="1"/>
      </xdr:nvSpPr>
      <xdr:spPr>
        <a:xfrm>
          <a:off x="10528300" y="15828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97055</xdr:rowOff>
    </xdr:from>
    <xdr:to>
      <xdr:col>50</xdr:col>
      <xdr:colOff>165100</xdr:colOff>
      <xdr:row>93</xdr:row>
      <xdr:rowOff>27205</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9588500" y="1587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91</xdr:row>
      <xdr:rowOff>43732</xdr:rowOff>
    </xdr:from>
    <xdr:ext cx="59901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339795" y="15645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91</xdr:row>
      <xdr:rowOff>61513</xdr:rowOff>
    </xdr:from>
    <xdr:to>
      <xdr:col>46</xdr:col>
      <xdr:colOff>38100</xdr:colOff>
      <xdr:row>91</xdr:row>
      <xdr:rowOff>163113</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8699500" y="15663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90</xdr:row>
      <xdr:rowOff>8190</xdr:rowOff>
    </xdr:from>
    <xdr:ext cx="59901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50795" y="15438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39836</xdr:rowOff>
    </xdr:from>
    <xdr:to>
      <xdr:col>41</xdr:col>
      <xdr:colOff>101600</xdr:colOff>
      <xdr:row>96</xdr:row>
      <xdr:rowOff>141436</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7810500" y="16499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157963</xdr:rowOff>
    </xdr:from>
    <xdr:ext cx="59901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61795" y="16274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88091</xdr:rowOff>
    </xdr:from>
    <xdr:to>
      <xdr:col>36</xdr:col>
      <xdr:colOff>165100</xdr:colOff>
      <xdr:row>97</xdr:row>
      <xdr:rowOff>18241</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6921500" y="16547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34768</xdr:rowOff>
    </xdr:from>
    <xdr:ext cx="59901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672795" y="16322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104194</xdr:rowOff>
    </xdr:from>
    <xdr:to>
      <xdr:col>85</xdr:col>
      <xdr:colOff>126364</xdr:colOff>
      <xdr:row>38</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flipV="1">
          <a:off x="16317595" y="5247694"/>
          <a:ext cx="1269" cy="1407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6" name="災害復旧事業費最小値テキスト">
          <a:extLst>
            <a:ext uri="{FF2B5EF4-FFF2-40B4-BE49-F238E27FC236}">
              <a16:creationId xmlns:a16="http://schemas.microsoft.com/office/drawing/2014/main" id="{00000000-0008-0000-0600-0000FA01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50871</xdr:rowOff>
    </xdr:from>
    <xdr:ext cx="599010" cy="259045"/>
    <xdr:sp macro="" textlink="">
      <xdr:nvSpPr>
        <xdr:cNvPr id="508" name="災害復旧事業費最大値テキスト">
          <a:extLst>
            <a:ext uri="{FF2B5EF4-FFF2-40B4-BE49-F238E27FC236}">
              <a16:creationId xmlns:a16="http://schemas.microsoft.com/office/drawing/2014/main" id="{00000000-0008-0000-0600-0000FC010000}"/>
            </a:ext>
          </a:extLst>
        </xdr:cNvPr>
        <xdr:cNvSpPr txBox="1"/>
      </xdr:nvSpPr>
      <xdr:spPr>
        <a:xfrm>
          <a:off x="16370300" y="5022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615,532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104194</xdr:rowOff>
    </xdr:from>
    <xdr:to>
      <xdr:col>86</xdr:col>
      <xdr:colOff>25400</xdr:colOff>
      <xdr:row>30</xdr:row>
      <xdr:rowOff>104194</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6230600" y="5247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54181</xdr:rowOff>
    </xdr:from>
    <xdr:ext cx="534377" cy="259045"/>
    <xdr:sp macro="" textlink="">
      <xdr:nvSpPr>
        <xdr:cNvPr id="511" name="災害復旧事業費平均値テキスト">
          <a:extLst>
            <a:ext uri="{FF2B5EF4-FFF2-40B4-BE49-F238E27FC236}">
              <a16:creationId xmlns:a16="http://schemas.microsoft.com/office/drawing/2014/main" id="{00000000-0008-0000-0600-0000FF010000}"/>
            </a:ext>
          </a:extLst>
        </xdr:cNvPr>
        <xdr:cNvSpPr txBox="1"/>
      </xdr:nvSpPr>
      <xdr:spPr>
        <a:xfrm>
          <a:off x="16370300" y="63978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31304</xdr:rowOff>
    </xdr:from>
    <xdr:to>
      <xdr:col>85</xdr:col>
      <xdr:colOff>177800</xdr:colOff>
      <xdr:row>38</xdr:row>
      <xdr:rowOff>132904</xdr:rowOff>
    </xdr:to>
    <xdr:sp macro="" textlink="">
      <xdr:nvSpPr>
        <xdr:cNvPr id="512" name="フローチャート: 判断 511">
          <a:extLst>
            <a:ext uri="{FF2B5EF4-FFF2-40B4-BE49-F238E27FC236}">
              <a16:creationId xmlns:a16="http://schemas.microsoft.com/office/drawing/2014/main" id="{00000000-0008-0000-0600-000000020000}"/>
            </a:ext>
          </a:extLst>
        </xdr:cNvPr>
        <xdr:cNvSpPr/>
      </xdr:nvSpPr>
      <xdr:spPr>
        <a:xfrm>
          <a:off x="16268700" y="65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123758</xdr:rowOff>
    </xdr:from>
    <xdr:to>
      <xdr:col>81</xdr:col>
      <xdr:colOff>50800</xdr:colOff>
      <xdr:row>38</xdr:row>
      <xdr:rowOff>139700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4592300" y="6638858"/>
          <a:ext cx="889000" cy="15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34985</xdr:rowOff>
    </xdr:from>
    <xdr:to>
      <xdr:col>81</xdr:col>
      <xdr:colOff>101600</xdr:colOff>
      <xdr:row>38</xdr:row>
      <xdr:rowOff>136585</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5430500" y="6550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153112</xdr:rowOff>
    </xdr:from>
    <xdr:ext cx="534377"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5214111" y="6325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60904</xdr:rowOff>
    </xdr:from>
    <xdr:to>
      <xdr:col>76</xdr:col>
      <xdr:colOff>114300</xdr:colOff>
      <xdr:row>38</xdr:row>
      <xdr:rowOff>123758</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3703300" y="6576004"/>
          <a:ext cx="889000" cy="62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36213</xdr:rowOff>
    </xdr:from>
    <xdr:to>
      <xdr:col>76</xdr:col>
      <xdr:colOff>165100</xdr:colOff>
      <xdr:row>38</xdr:row>
      <xdr:rowOff>137813</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4541500" y="6551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154339</xdr:rowOff>
    </xdr:from>
    <xdr:ext cx="534377"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4325111" y="6326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60904</xdr:rowOff>
    </xdr:from>
    <xdr:to>
      <xdr:col>71</xdr:col>
      <xdr:colOff>177800</xdr:colOff>
      <xdr:row>38</xdr:row>
      <xdr:rowOff>90574</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2814300" y="6576004"/>
          <a:ext cx="889000" cy="29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45043</xdr:rowOff>
    </xdr:from>
    <xdr:to>
      <xdr:col>72</xdr:col>
      <xdr:colOff>38100</xdr:colOff>
      <xdr:row>38</xdr:row>
      <xdr:rowOff>146643</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3652500" y="656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137770</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3436111" y="6652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50159</xdr:rowOff>
    </xdr:from>
    <xdr:to>
      <xdr:col>67</xdr:col>
      <xdr:colOff>101600</xdr:colOff>
      <xdr:row>38</xdr:row>
      <xdr:rowOff>151759</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2763500" y="6565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142886</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2547111" y="6657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9731</xdr:rowOff>
    </xdr:from>
    <xdr:ext cx="249299" cy="259045"/>
    <xdr:sp macro="" textlink="">
      <xdr:nvSpPr>
        <xdr:cNvPr id="530" name="災害復旧事業費該当値テキスト">
          <a:extLst>
            <a:ext uri="{FF2B5EF4-FFF2-40B4-BE49-F238E27FC236}">
              <a16:creationId xmlns:a16="http://schemas.microsoft.com/office/drawing/2014/main" id="{00000000-0008-0000-0600-000012020000}"/>
            </a:ext>
          </a:extLst>
        </xdr:cNvPr>
        <xdr:cNvSpPr txBox="1"/>
      </xdr:nvSpPr>
      <xdr:spPr>
        <a:xfrm>
          <a:off x="16370300" y="652483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72958</xdr:rowOff>
    </xdr:from>
    <xdr:to>
      <xdr:col>76</xdr:col>
      <xdr:colOff>165100</xdr:colOff>
      <xdr:row>39</xdr:row>
      <xdr:rowOff>3108</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4541500" y="6588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165685</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357428" y="6680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10104</xdr:rowOff>
    </xdr:from>
    <xdr:to>
      <xdr:col>72</xdr:col>
      <xdr:colOff>38100</xdr:colOff>
      <xdr:row>38</xdr:row>
      <xdr:rowOff>111704</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3652500" y="6525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128231</xdr:rowOff>
    </xdr:from>
    <xdr:ext cx="534377"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436111" y="6300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39774</xdr:rowOff>
    </xdr:from>
    <xdr:to>
      <xdr:col>67</xdr:col>
      <xdr:colOff>101600</xdr:colOff>
      <xdr:row>38</xdr:row>
      <xdr:rowOff>141374</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2763500" y="6554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157901</xdr:rowOff>
    </xdr:from>
    <xdr:ext cx="534377"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547111" y="6330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54627</xdr:rowOff>
    </xdr:from>
    <xdr:ext cx="467179"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111777</xdr:rowOff>
    </xdr:from>
    <xdr:ext cx="467179"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168927</xdr:rowOff>
    </xdr:from>
    <xdr:ext cx="467179"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85751</xdr:rowOff>
    </xdr:from>
    <xdr:to>
      <xdr:col>85</xdr:col>
      <xdr:colOff>126364</xdr:colOff>
      <xdr:row>58</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flipV="1">
          <a:off x="16317595" y="8658251"/>
          <a:ext cx="1269" cy="1425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22877</xdr:rowOff>
    </xdr:from>
    <xdr:ext cx="249299" cy="259045"/>
    <xdr:sp macro="" textlink="">
      <xdr:nvSpPr>
        <xdr:cNvPr id="561" name="失業対策事業費最小値テキスト">
          <a:extLst>
            <a:ext uri="{FF2B5EF4-FFF2-40B4-BE49-F238E27FC236}">
              <a16:creationId xmlns:a16="http://schemas.microsoft.com/office/drawing/2014/main" id="{00000000-0008-0000-0600-000031020000}"/>
            </a:ext>
          </a:extLst>
        </xdr:cNvPr>
        <xdr:cNvSpPr txBox="1"/>
      </xdr:nvSpPr>
      <xdr:spPr>
        <a:xfrm>
          <a:off x="16370300" y="10138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32428</xdr:rowOff>
    </xdr:from>
    <xdr:ext cx="469744" cy="259045"/>
    <xdr:sp macro="" textlink="">
      <xdr:nvSpPr>
        <xdr:cNvPr id="563" name="失業対策事業費最大値テキスト">
          <a:extLst>
            <a:ext uri="{FF2B5EF4-FFF2-40B4-BE49-F238E27FC236}">
              <a16:creationId xmlns:a16="http://schemas.microsoft.com/office/drawing/2014/main" id="{00000000-0008-0000-0600-000033020000}"/>
            </a:ext>
          </a:extLst>
        </xdr:cNvPr>
        <xdr:cNvSpPr txBox="1"/>
      </xdr:nvSpPr>
      <xdr:spPr>
        <a:xfrm>
          <a:off x="16370300" y="8433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85751</xdr:rowOff>
    </xdr:from>
    <xdr:to>
      <xdr:col>86</xdr:col>
      <xdr:colOff>25400</xdr:colOff>
      <xdr:row>50</xdr:row>
      <xdr:rowOff>85751</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8658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111777</xdr:rowOff>
    </xdr:from>
    <xdr:ext cx="249299" cy="259045"/>
    <xdr:sp macro="" textlink="">
      <xdr:nvSpPr>
        <xdr:cNvPr id="566" name="失業対策事業費平均値テキスト">
          <a:extLst>
            <a:ext uri="{FF2B5EF4-FFF2-40B4-BE49-F238E27FC236}">
              <a16:creationId xmlns:a16="http://schemas.microsoft.com/office/drawing/2014/main" id="{00000000-0008-0000-0600-000036020000}"/>
            </a:ext>
          </a:extLst>
        </xdr:cNvPr>
        <xdr:cNvSpPr txBox="1"/>
      </xdr:nvSpPr>
      <xdr:spPr>
        <a:xfrm>
          <a:off x="16370300" y="9884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88900</xdr:rowOff>
    </xdr:from>
    <xdr:to>
      <xdr:col>81</xdr:col>
      <xdr:colOff>101600</xdr:colOff>
      <xdr:row>59</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88900</xdr:rowOff>
    </xdr:from>
    <xdr:to>
      <xdr:col>76</xdr:col>
      <xdr:colOff>165100</xdr:colOff>
      <xdr:row>59</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88900</xdr:rowOff>
    </xdr:from>
    <xdr:to>
      <xdr:col>72</xdr:col>
      <xdr:colOff>38100</xdr:colOff>
      <xdr:row>59</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79299</xdr:rowOff>
    </xdr:from>
    <xdr:to>
      <xdr:col>67</xdr:col>
      <xdr:colOff>101600</xdr:colOff>
      <xdr:row>59</xdr:row>
      <xdr:rowOff>9449</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2763500" y="10023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57</xdr:row>
      <xdr:rowOff>25976</xdr:rowOff>
    </xdr:from>
    <xdr:ext cx="313932"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57333" y="97986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67327</xdr:rowOff>
    </xdr:from>
    <xdr:ext cx="249299" cy="259045"/>
    <xdr:sp macro="" textlink="">
      <xdr:nvSpPr>
        <xdr:cNvPr id="585" name="失業対策事業費該当値テキスト">
          <a:extLst>
            <a:ext uri="{FF2B5EF4-FFF2-40B4-BE49-F238E27FC236}">
              <a16:creationId xmlns:a16="http://schemas.microsoft.com/office/drawing/2014/main" id="{00000000-0008-0000-0600-000049020000}"/>
            </a:ext>
          </a:extLst>
        </xdr:cNvPr>
        <xdr:cNvSpPr txBox="1"/>
      </xdr:nvSpPr>
      <xdr:spPr>
        <a:xfrm>
          <a:off x="16370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356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67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7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a:extLst>
            <a:ext uri="{FF2B5EF4-FFF2-40B4-BE49-F238E27FC236}">
              <a16:creationId xmlns:a16="http://schemas.microsoft.com/office/drawing/2014/main" id="{00000000-0008-0000-06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22237</xdr:rowOff>
    </xdr:from>
    <xdr:to>
      <xdr:col>85</xdr:col>
      <xdr:colOff>126364</xdr:colOff>
      <xdr:row>78</xdr:row>
      <xdr:rowOff>147045</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flipV="1">
          <a:off x="16317595" y="12195187"/>
          <a:ext cx="1269" cy="1324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150872</xdr:rowOff>
    </xdr:from>
    <xdr:ext cx="534377" cy="259045"/>
    <xdr:sp macro="" textlink="">
      <xdr:nvSpPr>
        <xdr:cNvPr id="618" name="公債費最小値テキスト">
          <a:extLst>
            <a:ext uri="{FF2B5EF4-FFF2-40B4-BE49-F238E27FC236}">
              <a16:creationId xmlns:a16="http://schemas.microsoft.com/office/drawing/2014/main" id="{00000000-0008-0000-0600-00006A020000}"/>
            </a:ext>
          </a:extLst>
        </xdr:cNvPr>
        <xdr:cNvSpPr txBox="1"/>
      </xdr:nvSpPr>
      <xdr:spPr>
        <a:xfrm>
          <a:off x="16370300" y="13523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147045</xdr:rowOff>
    </xdr:from>
    <xdr:to>
      <xdr:col>86</xdr:col>
      <xdr:colOff>25400</xdr:colOff>
      <xdr:row>78</xdr:row>
      <xdr:rowOff>147045</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3520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140364</xdr:rowOff>
    </xdr:from>
    <xdr:ext cx="599010" cy="259045"/>
    <xdr:sp macro="" textlink="">
      <xdr:nvSpPr>
        <xdr:cNvPr id="620" name="公債費最大値テキスト">
          <a:extLst>
            <a:ext uri="{FF2B5EF4-FFF2-40B4-BE49-F238E27FC236}">
              <a16:creationId xmlns:a16="http://schemas.microsoft.com/office/drawing/2014/main" id="{00000000-0008-0000-0600-00006C020000}"/>
            </a:ext>
          </a:extLst>
        </xdr:cNvPr>
        <xdr:cNvSpPr txBox="1"/>
      </xdr:nvSpPr>
      <xdr:spPr>
        <a:xfrm>
          <a:off x="16370300" y="11970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22237</xdr:rowOff>
    </xdr:from>
    <xdr:to>
      <xdr:col>86</xdr:col>
      <xdr:colOff>25400</xdr:colOff>
      <xdr:row>71</xdr:row>
      <xdr:rowOff>22237</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2195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71918</xdr:rowOff>
    </xdr:from>
    <xdr:to>
      <xdr:col>85</xdr:col>
      <xdr:colOff>127000</xdr:colOff>
      <xdr:row>75</xdr:row>
      <xdr:rowOff>15755</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5481300" y="12759218"/>
          <a:ext cx="838200" cy="115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15059</xdr:rowOff>
    </xdr:from>
    <xdr:ext cx="599010" cy="259045"/>
    <xdr:sp macro="" textlink="">
      <xdr:nvSpPr>
        <xdr:cNvPr id="623" name="公債費平均値テキスト">
          <a:extLst>
            <a:ext uri="{FF2B5EF4-FFF2-40B4-BE49-F238E27FC236}">
              <a16:creationId xmlns:a16="http://schemas.microsoft.com/office/drawing/2014/main" id="{00000000-0008-0000-0600-00006F020000}"/>
            </a:ext>
          </a:extLst>
        </xdr:cNvPr>
        <xdr:cNvSpPr txBox="1"/>
      </xdr:nvSpPr>
      <xdr:spPr>
        <a:xfrm>
          <a:off x="16370300" y="132167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36632</xdr:rowOff>
    </xdr:from>
    <xdr:to>
      <xdr:col>85</xdr:col>
      <xdr:colOff>177800</xdr:colOff>
      <xdr:row>77</xdr:row>
      <xdr:rowOff>138232</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6268700" y="1323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15755</xdr:rowOff>
    </xdr:from>
    <xdr:to>
      <xdr:col>81</xdr:col>
      <xdr:colOff>50800</xdr:colOff>
      <xdr:row>75</xdr:row>
      <xdr:rowOff>26699</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4592300" y="12874505"/>
          <a:ext cx="889000" cy="10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50507</xdr:rowOff>
    </xdr:from>
    <xdr:to>
      <xdr:col>81</xdr:col>
      <xdr:colOff>101600</xdr:colOff>
      <xdr:row>77</xdr:row>
      <xdr:rowOff>152107</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5430500" y="1325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143234</xdr:rowOff>
    </xdr:from>
    <xdr:ext cx="599010"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5181795" y="13344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26699</xdr:rowOff>
    </xdr:from>
    <xdr:to>
      <xdr:col>76</xdr:col>
      <xdr:colOff>114300</xdr:colOff>
      <xdr:row>76</xdr:row>
      <xdr:rowOff>17021</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3703300" y="12885449"/>
          <a:ext cx="889000" cy="16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58962</xdr:rowOff>
    </xdr:from>
    <xdr:to>
      <xdr:col>76</xdr:col>
      <xdr:colOff>165100</xdr:colOff>
      <xdr:row>77</xdr:row>
      <xdr:rowOff>160562</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4541500" y="1326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151689</xdr:rowOff>
    </xdr:from>
    <xdr:ext cx="59901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4292795" y="13353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17021</xdr:rowOff>
    </xdr:from>
    <xdr:to>
      <xdr:col>71</xdr:col>
      <xdr:colOff>177800</xdr:colOff>
      <xdr:row>76</xdr:row>
      <xdr:rowOff>18180</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2814300" y="13047221"/>
          <a:ext cx="889000" cy="1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62850</xdr:rowOff>
    </xdr:from>
    <xdr:to>
      <xdr:col>72</xdr:col>
      <xdr:colOff>38100</xdr:colOff>
      <xdr:row>77</xdr:row>
      <xdr:rowOff>164450</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36525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155577</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403795" y="13357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53739</xdr:rowOff>
    </xdr:from>
    <xdr:to>
      <xdr:col>67</xdr:col>
      <xdr:colOff>101600</xdr:colOff>
      <xdr:row>77</xdr:row>
      <xdr:rowOff>155339</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27635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146466</xdr:rowOff>
    </xdr:from>
    <xdr:ext cx="59901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514795" y="13348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21118</xdr:rowOff>
    </xdr:from>
    <xdr:to>
      <xdr:col>85</xdr:col>
      <xdr:colOff>177800</xdr:colOff>
      <xdr:row>74</xdr:row>
      <xdr:rowOff>122718</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6268700" y="12708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43995</xdr:rowOff>
    </xdr:from>
    <xdr:ext cx="599010" cy="259045"/>
    <xdr:sp macro="" textlink="">
      <xdr:nvSpPr>
        <xdr:cNvPr id="642" name="公債費該当値テキスト">
          <a:extLst>
            <a:ext uri="{FF2B5EF4-FFF2-40B4-BE49-F238E27FC236}">
              <a16:creationId xmlns:a16="http://schemas.microsoft.com/office/drawing/2014/main" id="{00000000-0008-0000-0600-000082020000}"/>
            </a:ext>
          </a:extLst>
        </xdr:cNvPr>
        <xdr:cNvSpPr txBox="1"/>
      </xdr:nvSpPr>
      <xdr:spPr>
        <a:xfrm>
          <a:off x="16370300" y="12559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435,581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136405</xdr:rowOff>
    </xdr:from>
    <xdr:to>
      <xdr:col>81</xdr:col>
      <xdr:colOff>101600</xdr:colOff>
      <xdr:row>75</xdr:row>
      <xdr:rowOff>66555</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5430500" y="12823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73</xdr:row>
      <xdr:rowOff>83082</xdr:rowOff>
    </xdr:from>
    <xdr:ext cx="59901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181795" y="12598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147349</xdr:rowOff>
    </xdr:from>
    <xdr:to>
      <xdr:col>76</xdr:col>
      <xdr:colOff>165100</xdr:colOff>
      <xdr:row>75</xdr:row>
      <xdr:rowOff>77499</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4541500" y="12834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73</xdr:row>
      <xdr:rowOff>94026</xdr:rowOff>
    </xdr:from>
    <xdr:ext cx="59901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292795" y="12609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137670</xdr:rowOff>
    </xdr:from>
    <xdr:to>
      <xdr:col>72</xdr:col>
      <xdr:colOff>38100</xdr:colOff>
      <xdr:row>76</xdr:row>
      <xdr:rowOff>67819</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3652500" y="1299642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84347</xdr:rowOff>
    </xdr:from>
    <xdr:ext cx="59901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403795" y="12771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138830</xdr:rowOff>
    </xdr:from>
    <xdr:to>
      <xdr:col>67</xdr:col>
      <xdr:colOff>101600</xdr:colOff>
      <xdr:row>76</xdr:row>
      <xdr:rowOff>68980</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2763500" y="1299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85507</xdr:rowOff>
    </xdr:from>
    <xdr:ext cx="59901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514795" y="12772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95</xdr:row>
      <xdr:rowOff>54627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63041</xdr:rowOff>
    </xdr:from>
    <xdr:to>
      <xdr:col>85</xdr:col>
      <xdr:colOff>126364</xdr:colOff>
      <xdr:row>98</xdr:row>
      <xdr:rowOff>138830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flipV="1">
          <a:off x="16317595" y="15664991"/>
          <a:ext cx="1269" cy="1275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142657</xdr:rowOff>
    </xdr:from>
    <xdr:ext cx="469744" cy="259045"/>
    <xdr:sp macro="" textlink="">
      <xdr:nvSpPr>
        <xdr:cNvPr id="673" name="積立金最小値テキスト">
          <a:extLst>
            <a:ext uri="{FF2B5EF4-FFF2-40B4-BE49-F238E27FC236}">
              <a16:creationId xmlns:a16="http://schemas.microsoft.com/office/drawing/2014/main" id="{00000000-0008-0000-0600-0000A1020000}"/>
            </a:ext>
          </a:extLst>
        </xdr:cNvPr>
        <xdr:cNvSpPr txBox="1"/>
      </xdr:nvSpPr>
      <xdr:spPr>
        <a:xfrm>
          <a:off x="16370300" y="1694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138830</xdr:rowOff>
    </xdr:from>
    <xdr:to>
      <xdr:col>86</xdr:col>
      <xdr:colOff>25400</xdr:colOff>
      <xdr:row>98</xdr:row>
      <xdr:rowOff>138830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6940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9718</xdr:rowOff>
    </xdr:from>
    <xdr:ext cx="690189" cy="259045"/>
    <xdr:sp macro="" textlink="">
      <xdr:nvSpPr>
        <xdr:cNvPr id="675" name="積立金最大値テキスト">
          <a:extLst>
            <a:ext uri="{FF2B5EF4-FFF2-40B4-BE49-F238E27FC236}">
              <a16:creationId xmlns:a16="http://schemas.microsoft.com/office/drawing/2014/main" id="{00000000-0008-0000-0600-0000A3020000}"/>
            </a:ext>
          </a:extLst>
        </xdr:cNvPr>
        <xdr:cNvSpPr txBox="1"/>
      </xdr:nvSpPr>
      <xdr:spPr>
        <a:xfrm>
          <a:off x="16370300" y="154402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2,792,671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63041</xdr:rowOff>
    </xdr:from>
    <xdr:to>
      <xdr:col>86</xdr:col>
      <xdr:colOff>25400</xdr:colOff>
      <xdr:row>91</xdr:row>
      <xdr:rowOff>63041</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5664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99228</xdr:rowOff>
    </xdr:from>
    <xdr:to>
      <xdr:col>85</xdr:col>
      <xdr:colOff>127000</xdr:colOff>
      <xdr:row>98</xdr:row>
      <xdr:rowOff>119360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5481300" y="16901328"/>
          <a:ext cx="838200" cy="20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50954</xdr:rowOff>
    </xdr:from>
    <xdr:ext cx="599010" cy="259045"/>
    <xdr:sp macro="" textlink="">
      <xdr:nvSpPr>
        <xdr:cNvPr id="678" name="積立金平均値テキスト">
          <a:extLst>
            <a:ext uri="{FF2B5EF4-FFF2-40B4-BE49-F238E27FC236}">
              <a16:creationId xmlns:a16="http://schemas.microsoft.com/office/drawing/2014/main" id="{00000000-0008-0000-0600-0000A6020000}"/>
            </a:ext>
          </a:extLst>
        </xdr:cNvPr>
        <xdr:cNvSpPr txBox="1"/>
      </xdr:nvSpPr>
      <xdr:spPr>
        <a:xfrm>
          <a:off x="16370300" y="166816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28077</xdr:rowOff>
    </xdr:from>
    <xdr:to>
      <xdr:col>85</xdr:col>
      <xdr:colOff>177800</xdr:colOff>
      <xdr:row>98</xdr:row>
      <xdr:rowOff>129677</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6268700" y="16830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118053</xdr:rowOff>
    </xdr:from>
    <xdr:to>
      <xdr:col>81</xdr:col>
      <xdr:colOff>50800</xdr:colOff>
      <xdr:row>98</xdr:row>
      <xdr:rowOff>119360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4592300" y="16920153"/>
          <a:ext cx="889000" cy="1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52112</xdr:rowOff>
    </xdr:from>
    <xdr:to>
      <xdr:col>81</xdr:col>
      <xdr:colOff>101600</xdr:colOff>
      <xdr:row>98</xdr:row>
      <xdr:rowOff>153712</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5430500" y="16854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170239</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5214111" y="16629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118053</xdr:rowOff>
    </xdr:from>
    <xdr:to>
      <xdr:col>76</xdr:col>
      <xdr:colOff>114300</xdr:colOff>
      <xdr:row>98</xdr:row>
      <xdr:rowOff>133942</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3703300" y="16920153"/>
          <a:ext cx="889000" cy="15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58045</xdr:rowOff>
    </xdr:from>
    <xdr:to>
      <xdr:col>76</xdr:col>
      <xdr:colOff>165100</xdr:colOff>
      <xdr:row>98</xdr:row>
      <xdr:rowOff>159645</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4541500" y="1686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4722</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4325111" y="16635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170517</xdr:rowOff>
    </xdr:from>
    <xdr:to>
      <xdr:col>71</xdr:col>
      <xdr:colOff>177800</xdr:colOff>
      <xdr:row>98</xdr:row>
      <xdr:rowOff>133942</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2814300" y="16629717"/>
          <a:ext cx="889000" cy="306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56229</xdr:rowOff>
    </xdr:from>
    <xdr:to>
      <xdr:col>72</xdr:col>
      <xdr:colOff>38100</xdr:colOff>
      <xdr:row>98</xdr:row>
      <xdr:rowOff>157829</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3652500" y="16858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2906</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436111" y="16633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51739</xdr:rowOff>
    </xdr:from>
    <xdr:to>
      <xdr:col>67</xdr:col>
      <xdr:colOff>101600</xdr:colOff>
      <xdr:row>98</xdr:row>
      <xdr:rowOff>153339</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2763500" y="1685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144466</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2547111" y="16946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48428</xdr:rowOff>
    </xdr:from>
    <xdr:to>
      <xdr:col>85</xdr:col>
      <xdr:colOff>177800</xdr:colOff>
      <xdr:row>98</xdr:row>
      <xdr:rowOff>150028</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6268700" y="16850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6504</xdr:rowOff>
    </xdr:from>
    <xdr:ext cx="534377" cy="259045"/>
    <xdr:sp macro="" textlink="">
      <xdr:nvSpPr>
        <xdr:cNvPr id="697" name="積立金該当値テキスト">
          <a:extLst>
            <a:ext uri="{FF2B5EF4-FFF2-40B4-BE49-F238E27FC236}">
              <a16:creationId xmlns:a16="http://schemas.microsoft.com/office/drawing/2014/main" id="{00000000-0008-0000-0600-0000B9020000}"/>
            </a:ext>
          </a:extLst>
        </xdr:cNvPr>
        <xdr:cNvSpPr txBox="1"/>
      </xdr:nvSpPr>
      <xdr:spPr>
        <a:xfrm>
          <a:off x="16370300" y="16808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68560</xdr:rowOff>
    </xdr:from>
    <xdr:to>
      <xdr:col>81</xdr:col>
      <xdr:colOff>101600</xdr:colOff>
      <xdr:row>98</xdr:row>
      <xdr:rowOff>170160</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5430500" y="1687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161287</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14111" y="16963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67253</xdr:rowOff>
    </xdr:from>
    <xdr:to>
      <xdr:col>76</xdr:col>
      <xdr:colOff>165100</xdr:colOff>
      <xdr:row>98</xdr:row>
      <xdr:rowOff>168853</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4541500" y="16869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159980</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325111" y="16962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83142</xdr:rowOff>
    </xdr:from>
    <xdr:to>
      <xdr:col>72</xdr:col>
      <xdr:colOff>38100</xdr:colOff>
      <xdr:row>99</xdr:row>
      <xdr:rowOff>13292</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3652500" y="16885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4419</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436111" y="16977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119717</xdr:rowOff>
    </xdr:from>
    <xdr:to>
      <xdr:col>67</xdr:col>
      <xdr:colOff>101600</xdr:colOff>
      <xdr:row>97</xdr:row>
      <xdr:rowOff>49867</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2763500" y="16578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66394</xdr:rowOff>
    </xdr:from>
    <xdr:ext cx="59901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514795" y="16354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a:extLst>
            <a:ext uri="{FF2B5EF4-FFF2-40B4-BE49-F238E27FC236}">
              <a16:creationId xmlns:a16="http://schemas.microsoft.com/office/drawing/2014/main" id="{00000000-0008-0000-06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19424</xdr:rowOff>
    </xdr:from>
    <xdr:to>
      <xdr:col>116</xdr:col>
      <xdr:colOff>62864</xdr:colOff>
      <xdr:row>39</xdr:row>
      <xdr:rowOff>98878</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flipV="1">
          <a:off x="22159595" y="5162924"/>
          <a:ext cx="1269" cy="1622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2" name="投資及び出資金最小値テキスト">
          <a:extLst>
            <a:ext uri="{FF2B5EF4-FFF2-40B4-BE49-F238E27FC236}">
              <a16:creationId xmlns:a16="http://schemas.microsoft.com/office/drawing/2014/main" id="{00000000-0008-0000-0600-0000DC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137551</xdr:rowOff>
    </xdr:from>
    <xdr:ext cx="534377" cy="259045"/>
    <xdr:sp macro="" textlink="">
      <xdr:nvSpPr>
        <xdr:cNvPr id="734" name="投資及び出資金最大値テキスト">
          <a:extLst>
            <a:ext uri="{FF2B5EF4-FFF2-40B4-BE49-F238E27FC236}">
              <a16:creationId xmlns:a16="http://schemas.microsoft.com/office/drawing/2014/main" id="{00000000-0008-0000-0600-0000DE020000}"/>
            </a:ext>
          </a:extLst>
        </xdr:cNvPr>
        <xdr:cNvSpPr txBox="1"/>
      </xdr:nvSpPr>
      <xdr:spPr>
        <a:xfrm>
          <a:off x="22212300" y="4938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19424</xdr:rowOff>
    </xdr:from>
    <xdr:to>
      <xdr:col>116</xdr:col>
      <xdr:colOff>152400</xdr:colOff>
      <xdr:row>30</xdr:row>
      <xdr:rowOff>19424</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5162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160762</xdr:rowOff>
    </xdr:from>
    <xdr:ext cx="469744" cy="259045"/>
    <xdr:sp macro="" textlink="">
      <xdr:nvSpPr>
        <xdr:cNvPr id="737" name="投資及び出資金平均値テキスト">
          <a:extLst>
            <a:ext uri="{FF2B5EF4-FFF2-40B4-BE49-F238E27FC236}">
              <a16:creationId xmlns:a16="http://schemas.microsoft.com/office/drawing/2014/main" id="{00000000-0008-0000-0600-0000E1020000}"/>
            </a:ext>
          </a:extLst>
        </xdr:cNvPr>
        <xdr:cNvSpPr txBox="1"/>
      </xdr:nvSpPr>
      <xdr:spPr>
        <a:xfrm>
          <a:off x="22212300" y="65044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137885</xdr:rowOff>
    </xdr:from>
    <xdr:to>
      <xdr:col>116</xdr:col>
      <xdr:colOff>114300</xdr:colOff>
      <xdr:row>39</xdr:row>
      <xdr:rowOff>68035</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2110700" y="6652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138245</xdr:rowOff>
    </xdr:from>
    <xdr:to>
      <xdr:col>112</xdr:col>
      <xdr:colOff>38100</xdr:colOff>
      <xdr:row>39</xdr:row>
      <xdr:rowOff>68395</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1272500" y="66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84922</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088428" y="642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12972</xdr:rowOff>
    </xdr:from>
    <xdr:to>
      <xdr:col>107</xdr:col>
      <xdr:colOff>101600</xdr:colOff>
      <xdr:row>39</xdr:row>
      <xdr:rowOff>114572</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0383500" y="669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131099</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199428" y="6474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5592</xdr:rowOff>
    </xdr:from>
    <xdr:to>
      <xdr:col>102</xdr:col>
      <xdr:colOff>165100</xdr:colOff>
      <xdr:row>39</xdr:row>
      <xdr:rowOff>107192</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9494500" y="6692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123719</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10428" y="6467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17349</xdr:rowOff>
    </xdr:from>
    <xdr:to>
      <xdr:col>98</xdr:col>
      <xdr:colOff>38100</xdr:colOff>
      <xdr:row>39</xdr:row>
      <xdr:rowOff>118949</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8605500" y="6703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135476</xdr:rowOff>
    </xdr:from>
    <xdr:ext cx="378565"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67017" y="64791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6" name="投資及び出資金該当値テキスト">
          <a:extLst>
            <a:ext uri="{FF2B5EF4-FFF2-40B4-BE49-F238E27FC236}">
              <a16:creationId xmlns:a16="http://schemas.microsoft.com/office/drawing/2014/main" id="{00000000-0008-0000-0600-0000F4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157253</xdr:rowOff>
    </xdr:from>
    <xdr:to>
      <xdr:col>116</xdr:col>
      <xdr:colOff>62864</xdr:colOff>
      <xdr:row>59</xdr:row>
      <xdr:rowOff>98878</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8729753"/>
          <a:ext cx="1269" cy="1484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103930</xdr:rowOff>
    </xdr:from>
    <xdr:ext cx="534377" cy="2590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50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157253</xdr:rowOff>
    </xdr:from>
    <xdr:to>
      <xdr:col>116</xdr:col>
      <xdr:colOff>152400</xdr:colOff>
      <xdr:row>50</xdr:row>
      <xdr:rowOff>157253</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8729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88281</xdr:rowOff>
    </xdr:from>
    <xdr:to>
      <xdr:col>116</xdr:col>
      <xdr:colOff>63500</xdr:colOff>
      <xdr:row>59</xdr:row>
      <xdr:rowOff>94470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1323300" y="10203831"/>
          <a:ext cx="838200" cy="6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112251</xdr:rowOff>
    </xdr:from>
    <xdr:ext cx="469744" cy="25904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98849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89374</xdr:rowOff>
    </xdr:from>
    <xdr:to>
      <xdr:col>116</xdr:col>
      <xdr:colOff>114300</xdr:colOff>
      <xdr:row>59</xdr:row>
      <xdr:rowOff>19524</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1003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88281</xdr:rowOff>
    </xdr:from>
    <xdr:to>
      <xdr:col>111</xdr:col>
      <xdr:colOff>177800</xdr:colOff>
      <xdr:row>59</xdr:row>
      <xdr:rowOff>92788</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0434300" y="10203831"/>
          <a:ext cx="889000" cy="4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86598</xdr:rowOff>
    </xdr:from>
    <xdr:to>
      <xdr:col>112</xdr:col>
      <xdr:colOff>38100</xdr:colOff>
      <xdr:row>59</xdr:row>
      <xdr:rowOff>16748</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10030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33275</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88428" y="9805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67691</xdr:rowOff>
    </xdr:from>
    <xdr:to>
      <xdr:col>107</xdr:col>
      <xdr:colOff>50800</xdr:colOff>
      <xdr:row>59</xdr:row>
      <xdr:rowOff>92788</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9545300" y="10183241"/>
          <a:ext cx="889000" cy="25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89064</xdr:rowOff>
    </xdr:from>
    <xdr:to>
      <xdr:col>107</xdr:col>
      <xdr:colOff>101600</xdr:colOff>
      <xdr:row>59</xdr:row>
      <xdr:rowOff>19214</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10033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35741</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9808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67691</xdr:rowOff>
    </xdr:from>
    <xdr:to>
      <xdr:col>102</xdr:col>
      <xdr:colOff>114300</xdr:colOff>
      <xdr:row>59</xdr:row>
      <xdr:rowOff>79954</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18656300" y="10183241"/>
          <a:ext cx="889000" cy="12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93358</xdr:rowOff>
    </xdr:from>
    <xdr:to>
      <xdr:col>102</xdr:col>
      <xdr:colOff>165100</xdr:colOff>
      <xdr:row>59</xdr:row>
      <xdr:rowOff>23508</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10037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40035</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10428" y="9812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81128</xdr:rowOff>
    </xdr:from>
    <xdr:to>
      <xdr:col>98</xdr:col>
      <xdr:colOff>38100</xdr:colOff>
      <xdr:row>59</xdr:row>
      <xdr:rowOff>11278</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10025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27805</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21428" y="9800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43670</xdr:rowOff>
    </xdr:from>
    <xdr:to>
      <xdr:col>116</xdr:col>
      <xdr:colOff>114300</xdr:colOff>
      <xdr:row>59</xdr:row>
      <xdr:rowOff>145270</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1015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130047</xdr:rowOff>
    </xdr:from>
    <xdr:ext cx="378565" cy="25904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100741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37481</xdr:rowOff>
    </xdr:from>
    <xdr:to>
      <xdr:col>112</xdr:col>
      <xdr:colOff>38100</xdr:colOff>
      <xdr:row>59</xdr:row>
      <xdr:rowOff>139081</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10153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130208</xdr:rowOff>
    </xdr:from>
    <xdr:ext cx="378565"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134017" y="102457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41988</xdr:rowOff>
    </xdr:from>
    <xdr:to>
      <xdr:col>107</xdr:col>
      <xdr:colOff>101600</xdr:colOff>
      <xdr:row>59</xdr:row>
      <xdr:rowOff>143588</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10157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134715</xdr:rowOff>
    </xdr:from>
    <xdr:ext cx="378565"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245017" y="102502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16891</xdr:rowOff>
    </xdr:from>
    <xdr:to>
      <xdr:col>102</xdr:col>
      <xdr:colOff>165100</xdr:colOff>
      <xdr:row>59</xdr:row>
      <xdr:rowOff>118491</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10132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109618</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310428" y="10225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29154</xdr:rowOff>
    </xdr:from>
    <xdr:to>
      <xdr:col>98</xdr:col>
      <xdr:colOff>38100</xdr:colOff>
      <xdr:row>59</xdr:row>
      <xdr:rowOff>130754</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1014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121881</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421428" y="10237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a:extLst>
            <a:ext uri="{FF2B5EF4-FFF2-40B4-BE49-F238E27FC236}">
              <a16:creationId xmlns:a16="http://schemas.microsoft.com/office/drawing/2014/main" id="{00000000-0008-0000-0600-00004C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78485</xdr:rowOff>
    </xdr:from>
    <xdr:to>
      <xdr:col>116</xdr:col>
      <xdr:colOff>62864</xdr:colOff>
      <xdr:row>77</xdr:row>
      <xdr:rowOff>119354</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flipV="1">
          <a:off x="22159595" y="12079985"/>
          <a:ext cx="1269" cy="1241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123181</xdr:rowOff>
    </xdr:from>
    <xdr:ext cx="534377" cy="259045"/>
    <xdr:sp macro="" textlink="">
      <xdr:nvSpPr>
        <xdr:cNvPr id="846" name="繰出金最小値テキスト">
          <a:extLst>
            <a:ext uri="{FF2B5EF4-FFF2-40B4-BE49-F238E27FC236}">
              <a16:creationId xmlns:a16="http://schemas.microsoft.com/office/drawing/2014/main" id="{00000000-0008-0000-0600-00004E030000}"/>
            </a:ext>
          </a:extLst>
        </xdr:cNvPr>
        <xdr:cNvSpPr txBox="1"/>
      </xdr:nvSpPr>
      <xdr:spPr>
        <a:xfrm>
          <a:off x="22212300" y="1332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119354</xdr:rowOff>
    </xdr:from>
    <xdr:to>
      <xdr:col>116</xdr:col>
      <xdr:colOff>152400</xdr:colOff>
      <xdr:row>77</xdr:row>
      <xdr:rowOff>119354</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3321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25162</xdr:rowOff>
    </xdr:from>
    <xdr:ext cx="599010" cy="259045"/>
    <xdr:sp macro="" textlink="">
      <xdr:nvSpPr>
        <xdr:cNvPr id="848" name="繰出金最大値テキスト">
          <a:extLst>
            <a:ext uri="{FF2B5EF4-FFF2-40B4-BE49-F238E27FC236}">
              <a16:creationId xmlns:a16="http://schemas.microsoft.com/office/drawing/2014/main" id="{00000000-0008-0000-0600-000050030000}"/>
            </a:ext>
          </a:extLst>
        </xdr:cNvPr>
        <xdr:cNvSpPr txBox="1"/>
      </xdr:nvSpPr>
      <xdr:spPr>
        <a:xfrm>
          <a:off x="22212300" y="11855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78485</xdr:rowOff>
    </xdr:from>
    <xdr:to>
      <xdr:col>116</xdr:col>
      <xdr:colOff>152400</xdr:colOff>
      <xdr:row>70</xdr:row>
      <xdr:rowOff>78485</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2079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98337</xdr:rowOff>
    </xdr:from>
    <xdr:to>
      <xdr:col>116</xdr:col>
      <xdr:colOff>63500</xdr:colOff>
      <xdr:row>74</xdr:row>
      <xdr:rowOff>124630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21323300" y="12785637"/>
          <a:ext cx="838200" cy="26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70121</xdr:rowOff>
    </xdr:from>
    <xdr:ext cx="599010" cy="259045"/>
    <xdr:sp macro="" textlink="">
      <xdr:nvSpPr>
        <xdr:cNvPr id="851" name="繰出金平均値テキスト">
          <a:extLst>
            <a:ext uri="{FF2B5EF4-FFF2-40B4-BE49-F238E27FC236}">
              <a16:creationId xmlns:a16="http://schemas.microsoft.com/office/drawing/2014/main" id="{00000000-0008-0000-0600-000053030000}"/>
            </a:ext>
          </a:extLst>
        </xdr:cNvPr>
        <xdr:cNvSpPr txBox="1"/>
      </xdr:nvSpPr>
      <xdr:spPr>
        <a:xfrm>
          <a:off x="22212300" y="129288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91694</xdr:rowOff>
    </xdr:from>
    <xdr:to>
      <xdr:col>116</xdr:col>
      <xdr:colOff>114300</xdr:colOff>
      <xdr:row>76</xdr:row>
      <xdr:rowOff>21844</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2110700" y="12950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117242</xdr:rowOff>
    </xdr:from>
    <xdr:to>
      <xdr:col>111</xdr:col>
      <xdr:colOff>177800</xdr:colOff>
      <xdr:row>74</xdr:row>
      <xdr:rowOff>124630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0434300" y="12804542"/>
          <a:ext cx="889000" cy="7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89343</xdr:rowOff>
    </xdr:from>
    <xdr:to>
      <xdr:col>112</xdr:col>
      <xdr:colOff>38100</xdr:colOff>
      <xdr:row>76</xdr:row>
      <xdr:rowOff>19493</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1272500" y="12948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76</xdr:row>
      <xdr:rowOff>10620</xdr:rowOff>
    </xdr:from>
    <xdr:ext cx="599010"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1023795" y="13040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117242</xdr:rowOff>
    </xdr:from>
    <xdr:to>
      <xdr:col>107</xdr:col>
      <xdr:colOff>50800</xdr:colOff>
      <xdr:row>74</xdr:row>
      <xdr:rowOff>148657</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19545300" y="12804542"/>
          <a:ext cx="889000" cy="31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98671</xdr:rowOff>
    </xdr:from>
    <xdr:to>
      <xdr:col>107</xdr:col>
      <xdr:colOff>101600</xdr:colOff>
      <xdr:row>76</xdr:row>
      <xdr:rowOff>28820</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0383500" y="1295742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76</xdr:row>
      <xdr:rowOff>19947</xdr:rowOff>
    </xdr:from>
    <xdr:ext cx="59901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0134795" y="13050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148657</xdr:rowOff>
    </xdr:from>
    <xdr:to>
      <xdr:col>102</xdr:col>
      <xdr:colOff>114300</xdr:colOff>
      <xdr:row>75</xdr:row>
      <xdr:rowOff>101565</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18656300" y="12835957"/>
          <a:ext cx="889000" cy="124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110923</xdr:rowOff>
    </xdr:from>
    <xdr:to>
      <xdr:col>102</xdr:col>
      <xdr:colOff>165100</xdr:colOff>
      <xdr:row>76</xdr:row>
      <xdr:rowOff>41073</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9494500" y="12969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76</xdr:row>
      <xdr:rowOff>32200</xdr:rowOff>
    </xdr:from>
    <xdr:ext cx="59901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9245795" y="13062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100266</xdr:rowOff>
    </xdr:from>
    <xdr:to>
      <xdr:col>98</xdr:col>
      <xdr:colOff>38100</xdr:colOff>
      <xdr:row>76</xdr:row>
      <xdr:rowOff>30417</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8605500" y="129590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76</xdr:row>
      <xdr:rowOff>21544</xdr:rowOff>
    </xdr:from>
    <xdr:ext cx="59901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356795" y="13051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47537</xdr:rowOff>
    </xdr:from>
    <xdr:to>
      <xdr:col>116</xdr:col>
      <xdr:colOff>114300</xdr:colOff>
      <xdr:row>74</xdr:row>
      <xdr:rowOff>149137</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2110700" y="12734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70414</xdr:rowOff>
    </xdr:from>
    <xdr:ext cx="599010" cy="259045"/>
    <xdr:sp macro="" textlink="">
      <xdr:nvSpPr>
        <xdr:cNvPr id="870" name="繰出金該当値テキスト">
          <a:extLst>
            <a:ext uri="{FF2B5EF4-FFF2-40B4-BE49-F238E27FC236}">
              <a16:creationId xmlns:a16="http://schemas.microsoft.com/office/drawing/2014/main" id="{00000000-0008-0000-0600-000066030000}"/>
            </a:ext>
          </a:extLst>
        </xdr:cNvPr>
        <xdr:cNvSpPr txBox="1"/>
      </xdr:nvSpPr>
      <xdr:spPr>
        <a:xfrm>
          <a:off x="22212300" y="12586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73830</xdr:rowOff>
    </xdr:from>
    <xdr:to>
      <xdr:col>112</xdr:col>
      <xdr:colOff>38100</xdr:colOff>
      <xdr:row>75</xdr:row>
      <xdr:rowOff>3980</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1272500" y="1276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73</xdr:row>
      <xdr:rowOff>20507</xdr:rowOff>
    </xdr:from>
    <xdr:ext cx="59901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023795" y="12536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66442</xdr:rowOff>
    </xdr:from>
    <xdr:to>
      <xdr:col>107</xdr:col>
      <xdr:colOff>101600</xdr:colOff>
      <xdr:row>74</xdr:row>
      <xdr:rowOff>168042</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0383500" y="12753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73</xdr:row>
      <xdr:rowOff>13119</xdr:rowOff>
    </xdr:from>
    <xdr:ext cx="59901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134795" y="12528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97857</xdr:rowOff>
    </xdr:from>
    <xdr:to>
      <xdr:col>102</xdr:col>
      <xdr:colOff>165100</xdr:colOff>
      <xdr:row>75</xdr:row>
      <xdr:rowOff>28007</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9494500" y="12785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73</xdr:row>
      <xdr:rowOff>44534</xdr:rowOff>
    </xdr:from>
    <xdr:ext cx="59901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245795" y="12560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50765</xdr:rowOff>
    </xdr:from>
    <xdr:to>
      <xdr:col>98</xdr:col>
      <xdr:colOff>38100</xdr:colOff>
      <xdr:row>75</xdr:row>
      <xdr:rowOff>152366</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8605500" y="1290951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73</xdr:row>
      <xdr:rowOff>168892</xdr:rowOff>
    </xdr:from>
    <xdr:ext cx="59901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356795" y="12684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a:extLst>
            <a:ext uri="{FF2B5EF4-FFF2-40B4-BE49-F238E27FC236}">
              <a16:creationId xmlns:a16="http://schemas.microsoft.com/office/drawing/2014/main" id="{00000000-0008-0000-0600-000083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1" name="前年度繰上充用金最小値テキスト">
          <a:extLst>
            <a:ext uri="{FF2B5EF4-FFF2-40B4-BE49-F238E27FC236}">
              <a16:creationId xmlns:a16="http://schemas.microsoft.com/office/drawing/2014/main" id="{00000000-0008-0000-0600-000085030000}"/>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03" name="前年度繰上充用金最大値テキスト">
          <a:extLst>
            <a:ext uri="{FF2B5EF4-FFF2-40B4-BE49-F238E27FC236}">
              <a16:creationId xmlns:a16="http://schemas.microsoft.com/office/drawing/2014/main" id="{00000000-0008-0000-0600-000087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6" name="前年度繰上充用金平均値テキスト">
          <a:extLst>
            <a:ext uri="{FF2B5EF4-FFF2-40B4-BE49-F238E27FC236}">
              <a16:creationId xmlns:a16="http://schemas.microsoft.com/office/drawing/2014/main" id="{00000000-0008-0000-0600-00008A030000}"/>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89</xdr:row>
      <xdr:rowOff>123189</xdr:rowOff>
    </xdr:from>
    <xdr:to>
      <xdr:col>102</xdr:col>
      <xdr:colOff>165100</xdr:colOff>
      <xdr:row>90</xdr:row>
      <xdr:rowOff>53339</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9494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88</xdr:row>
      <xdr:rowOff>69866</xdr:rowOff>
    </xdr:from>
    <xdr:ext cx="313932"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388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5" name="前年度繰上充用金該当値テキスト">
          <a:extLst>
            <a:ext uri="{FF2B5EF4-FFF2-40B4-BE49-F238E27FC236}">
              <a16:creationId xmlns:a16="http://schemas.microsoft.com/office/drawing/2014/main" id="{00000000-0008-0000-0600-00009D030000}"/>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309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8531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本町は南北に</a:t>
          </a:r>
          <a:r>
            <a:rPr kumimoji="1" lang="en-US" altLang="ja-JP" sz="1300">
              <a:latin typeface="ＭＳ Ｐゴシック" panose="020B0600070205080204" pitchFamily="50" charset="-128"/>
              <a:ea typeface="ＭＳ Ｐゴシック" panose="020B0600070205080204" pitchFamily="50" charset="-128"/>
            </a:rPr>
            <a:t>63㎞</a:t>
          </a:r>
          <a:r>
            <a:rPr kumimoji="1" lang="ja-JP" altLang="en-US" sz="1300">
              <a:latin typeface="ＭＳ Ｐゴシック" panose="020B0600070205080204" pitchFamily="50" charset="-128"/>
              <a:ea typeface="ＭＳ Ｐゴシック" panose="020B0600070205080204" pitchFamily="50" charset="-128"/>
            </a:rPr>
            <a:t>という広範囲であり、なおかつ人口が少ないことから、人件費や物件費等の経常経費のコストは類似団体と比較しても高止まりになる。</a:t>
          </a:r>
        </a:p>
        <a:p>
          <a:r>
            <a:rPr kumimoji="1" lang="ja-JP" altLang="en-US" sz="1300">
              <a:latin typeface="ＭＳ Ｐゴシック" panose="020B0600070205080204" pitchFamily="50" charset="-128"/>
              <a:ea typeface="ＭＳ Ｐゴシック" panose="020B0600070205080204" pitchFamily="50" charset="-128"/>
            </a:rPr>
            <a:t>　また、公共施設の老朽化等により施設の改修事業・更新事業が集中して行われており、それによる普通建設事業費についても近年上昇傾向にあり、なお</a:t>
          </a:r>
        </a:p>
        <a:p>
          <a:r>
            <a:rPr kumimoji="1" lang="ja-JP" altLang="en-US" sz="1300">
              <a:latin typeface="ＭＳ Ｐゴシック" panose="020B0600070205080204" pitchFamily="50" charset="-128"/>
              <a:ea typeface="ＭＳ Ｐゴシック" panose="020B0600070205080204" pitchFamily="50" charset="-128"/>
            </a:rPr>
            <a:t>　かつそれに伴う公債費についても同様の状況となっている。今後においても、事業の必要性、緊急性を勘案して事業の取捨選択を図っていく。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北海道幌加内町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1,332
1,325
767.04
4,662,095
4,571,237
90,590
2,560,871
5,072,841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164236</xdr:rowOff>
    </xdr:from>
    <xdr:to>
      <xdr:col>24</xdr:col>
      <xdr:colOff>62865</xdr:colOff>
      <xdr:row>38</xdr:row>
      <xdr:rowOff>48679</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307736"/>
          <a:ext cx="1270" cy="12560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52506</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567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48679</xdr:rowOff>
    </xdr:from>
    <xdr:to>
      <xdr:col>24</xdr:col>
      <xdr:colOff>152400</xdr:colOff>
      <xdr:row>38</xdr:row>
      <xdr:rowOff>48679</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563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110913</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82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74,712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164236</xdr:rowOff>
    </xdr:from>
    <xdr:to>
      <xdr:col>24</xdr:col>
      <xdr:colOff>152400</xdr:colOff>
      <xdr:row>30</xdr:row>
      <xdr:rowOff>164236</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307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142138</xdr:rowOff>
    </xdr:from>
    <xdr:to>
      <xdr:col>24</xdr:col>
      <xdr:colOff>63500</xdr:colOff>
      <xdr:row>35</xdr:row>
      <xdr:rowOff>9570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flipV="1">
          <a:off x="3797300" y="5971438"/>
          <a:ext cx="838200" cy="38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157167</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3293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7290</xdr:rowOff>
    </xdr:from>
    <xdr:to>
      <xdr:col>24</xdr:col>
      <xdr:colOff>114300</xdr:colOff>
      <xdr:row>37</xdr:row>
      <xdr:rowOff>108890</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5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7779</xdr:rowOff>
    </xdr:from>
    <xdr:to>
      <xdr:col>19</xdr:col>
      <xdr:colOff>177800</xdr:colOff>
      <xdr:row>35</xdr:row>
      <xdr:rowOff>9570</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2908300" y="6008529"/>
          <a:ext cx="889000" cy="1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9461</xdr:rowOff>
    </xdr:from>
    <xdr:to>
      <xdr:col>20</xdr:col>
      <xdr:colOff>38100</xdr:colOff>
      <xdr:row>37</xdr:row>
      <xdr:rowOff>111061</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102188</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44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7779</xdr:rowOff>
    </xdr:from>
    <xdr:to>
      <xdr:col>15</xdr:col>
      <xdr:colOff>50800</xdr:colOff>
      <xdr:row>35</xdr:row>
      <xdr:rowOff>24124</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019300" y="6008529"/>
          <a:ext cx="889000" cy="16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170129</xdr:rowOff>
    </xdr:from>
    <xdr:to>
      <xdr:col>15</xdr:col>
      <xdr:colOff>101600</xdr:colOff>
      <xdr:row>37</xdr:row>
      <xdr:rowOff>100279</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91406</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43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24124</xdr:rowOff>
    </xdr:from>
    <xdr:to>
      <xdr:col>10</xdr:col>
      <xdr:colOff>114300</xdr:colOff>
      <xdr:row>35</xdr:row>
      <xdr:rowOff>64853</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1130300" y="6024874"/>
          <a:ext cx="889000" cy="40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5252</xdr:rowOff>
    </xdr:from>
    <xdr:to>
      <xdr:col>10</xdr:col>
      <xdr:colOff>165100</xdr:colOff>
      <xdr:row>37</xdr:row>
      <xdr:rowOff>106852</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97979</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44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2984</xdr:rowOff>
    </xdr:from>
    <xdr:to>
      <xdr:col>6</xdr:col>
      <xdr:colOff>38100</xdr:colOff>
      <xdr:row>37</xdr:row>
      <xdr:rowOff>104584</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95711</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439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91338</xdr:rowOff>
    </xdr:from>
    <xdr:to>
      <xdr:col>24</xdr:col>
      <xdr:colOff>114300</xdr:colOff>
      <xdr:row>35</xdr:row>
      <xdr:rowOff>21488</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5920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114215</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5772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130220</xdr:rowOff>
    </xdr:from>
    <xdr:to>
      <xdr:col>20</xdr:col>
      <xdr:colOff>38100</xdr:colOff>
      <xdr:row>35</xdr:row>
      <xdr:rowOff>60370</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595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76897</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5734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128429</xdr:rowOff>
    </xdr:from>
    <xdr:to>
      <xdr:col>15</xdr:col>
      <xdr:colOff>101600</xdr:colOff>
      <xdr:row>35</xdr:row>
      <xdr:rowOff>58579</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5957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75106</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5732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144774</xdr:rowOff>
    </xdr:from>
    <xdr:to>
      <xdr:col>10</xdr:col>
      <xdr:colOff>165100</xdr:colOff>
      <xdr:row>35</xdr:row>
      <xdr:rowOff>74924</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5974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91451</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5749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14053</xdr:rowOff>
    </xdr:from>
    <xdr:to>
      <xdr:col>6</xdr:col>
      <xdr:colOff>38100</xdr:colOff>
      <xdr:row>35</xdr:row>
      <xdr:rowOff>115653</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014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132180</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5790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49633</xdr:rowOff>
    </xdr:from>
    <xdr:to>
      <xdr:col>24</xdr:col>
      <xdr:colOff>62865</xdr:colOff>
      <xdr:row>58</xdr:row>
      <xdr:rowOff>114774</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flipV="1">
          <a:off x="4633595" y="8622133"/>
          <a:ext cx="1270" cy="1436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118601</xdr:rowOff>
    </xdr:from>
    <xdr:ext cx="599010" cy="259045"/>
    <xdr:sp macro="" textlink="">
      <xdr:nvSpPr>
        <xdr:cNvPr id="111" name="総務費最小値テキスト">
          <a:extLst>
            <a:ext uri="{FF2B5EF4-FFF2-40B4-BE49-F238E27FC236}">
              <a16:creationId xmlns:a16="http://schemas.microsoft.com/office/drawing/2014/main" id="{00000000-0008-0000-0700-00006F000000}"/>
            </a:ext>
          </a:extLst>
        </xdr:cNvPr>
        <xdr:cNvSpPr txBox="1"/>
      </xdr:nvSpPr>
      <xdr:spPr>
        <a:xfrm>
          <a:off x="4686300" y="10062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114774</xdr:rowOff>
    </xdr:from>
    <xdr:to>
      <xdr:col>24</xdr:col>
      <xdr:colOff>152400</xdr:colOff>
      <xdr:row>58</xdr:row>
      <xdr:rowOff>114774</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4546600" y="10058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167760</xdr:rowOff>
    </xdr:from>
    <xdr:ext cx="690189" cy="259045"/>
    <xdr:sp macro="" textlink="">
      <xdr:nvSpPr>
        <xdr:cNvPr id="113" name="総務費最大値テキスト">
          <a:extLst>
            <a:ext uri="{FF2B5EF4-FFF2-40B4-BE49-F238E27FC236}">
              <a16:creationId xmlns:a16="http://schemas.microsoft.com/office/drawing/2014/main" id="{00000000-0008-0000-0700-000071000000}"/>
            </a:ext>
          </a:extLst>
        </xdr:cNvPr>
        <xdr:cNvSpPr txBox="1"/>
      </xdr:nvSpPr>
      <xdr:spPr>
        <a:xfrm>
          <a:off x="4686300" y="83973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6,393,994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49633</xdr:rowOff>
    </xdr:from>
    <xdr:to>
      <xdr:col>24</xdr:col>
      <xdr:colOff>152400</xdr:colOff>
      <xdr:row>50</xdr:row>
      <xdr:rowOff>49633</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8622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28439</xdr:rowOff>
    </xdr:from>
    <xdr:to>
      <xdr:col>24</xdr:col>
      <xdr:colOff>63500</xdr:colOff>
      <xdr:row>58</xdr:row>
      <xdr:rowOff>46800</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3797300" y="9972539"/>
          <a:ext cx="838200" cy="18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154289</xdr:rowOff>
    </xdr:from>
    <xdr:ext cx="599010" cy="259045"/>
    <xdr:sp macro="" textlink="">
      <xdr:nvSpPr>
        <xdr:cNvPr id="116" name="総務費平均値テキスト">
          <a:extLst>
            <a:ext uri="{FF2B5EF4-FFF2-40B4-BE49-F238E27FC236}">
              <a16:creationId xmlns:a16="http://schemas.microsoft.com/office/drawing/2014/main" id="{00000000-0008-0000-0700-000074000000}"/>
            </a:ext>
          </a:extLst>
        </xdr:cNvPr>
        <xdr:cNvSpPr txBox="1"/>
      </xdr:nvSpPr>
      <xdr:spPr>
        <a:xfrm>
          <a:off x="4686300" y="99269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4412</xdr:rowOff>
    </xdr:from>
    <xdr:to>
      <xdr:col>24</xdr:col>
      <xdr:colOff>114300</xdr:colOff>
      <xdr:row>58</xdr:row>
      <xdr:rowOff>106012</xdr:rowOff>
    </xdr:to>
    <xdr:sp macro="" textlink="">
      <xdr:nvSpPr>
        <xdr:cNvPr id="117" name="フローチャート: 判断 116">
          <a:extLst>
            <a:ext uri="{FF2B5EF4-FFF2-40B4-BE49-F238E27FC236}">
              <a16:creationId xmlns:a16="http://schemas.microsoft.com/office/drawing/2014/main" id="{00000000-0008-0000-0700-000075000000}"/>
            </a:ext>
          </a:extLst>
        </xdr:cNvPr>
        <xdr:cNvSpPr/>
      </xdr:nvSpPr>
      <xdr:spPr>
        <a:xfrm>
          <a:off x="4584700" y="994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28439</xdr:rowOff>
    </xdr:from>
    <xdr:to>
      <xdr:col>19</xdr:col>
      <xdr:colOff>177800</xdr:colOff>
      <xdr:row>58</xdr:row>
      <xdr:rowOff>59232</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2908300" y="9972539"/>
          <a:ext cx="889000" cy="30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164134</xdr:rowOff>
    </xdr:from>
    <xdr:to>
      <xdr:col>20</xdr:col>
      <xdr:colOff>38100</xdr:colOff>
      <xdr:row>58</xdr:row>
      <xdr:rowOff>94284</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3746500" y="9936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85411</xdr:rowOff>
    </xdr:from>
    <xdr:ext cx="599010" cy="259045"/>
    <xdr:sp macro="" textlink="">
      <xdr:nvSpPr>
        <xdr:cNvPr id="120" name="テキスト ボックス 119">
          <a:extLst>
            <a:ext uri="{FF2B5EF4-FFF2-40B4-BE49-F238E27FC236}">
              <a16:creationId xmlns:a16="http://schemas.microsoft.com/office/drawing/2014/main" id="{00000000-0008-0000-0700-000078000000}"/>
            </a:ext>
          </a:extLst>
        </xdr:cNvPr>
        <xdr:cNvSpPr txBox="1"/>
      </xdr:nvSpPr>
      <xdr:spPr>
        <a:xfrm>
          <a:off x="3497795" y="10029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56417</xdr:rowOff>
    </xdr:from>
    <xdr:to>
      <xdr:col>15</xdr:col>
      <xdr:colOff>50800</xdr:colOff>
      <xdr:row>58</xdr:row>
      <xdr:rowOff>59232</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019300" y="10000517"/>
          <a:ext cx="889000" cy="2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24157</xdr:rowOff>
    </xdr:from>
    <xdr:to>
      <xdr:col>15</xdr:col>
      <xdr:colOff>101600</xdr:colOff>
      <xdr:row>58</xdr:row>
      <xdr:rowOff>125757</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2857500" y="9968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116884</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2608795" y="10060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94675</xdr:rowOff>
    </xdr:from>
    <xdr:to>
      <xdr:col>10</xdr:col>
      <xdr:colOff>114300</xdr:colOff>
      <xdr:row>58</xdr:row>
      <xdr:rowOff>56417</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1130300" y="9867325"/>
          <a:ext cx="889000" cy="133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24366</xdr:rowOff>
    </xdr:from>
    <xdr:to>
      <xdr:col>10</xdr:col>
      <xdr:colOff>165100</xdr:colOff>
      <xdr:row>58</xdr:row>
      <xdr:rowOff>125966</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1968500" y="9968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117093</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1719795" y="10061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24026</xdr:rowOff>
    </xdr:from>
    <xdr:to>
      <xdr:col>6</xdr:col>
      <xdr:colOff>38100</xdr:colOff>
      <xdr:row>58</xdr:row>
      <xdr:rowOff>125626</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079500" y="996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116753</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830795" y="10060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167450</xdr:rowOff>
    </xdr:from>
    <xdr:to>
      <xdr:col>24</xdr:col>
      <xdr:colOff>114300</xdr:colOff>
      <xdr:row>58</xdr:row>
      <xdr:rowOff>97600</xdr:rowOff>
    </xdr:to>
    <xdr:sp macro="" textlink="">
      <xdr:nvSpPr>
        <xdr:cNvPr id="134" name="楕円 133">
          <a:extLst>
            <a:ext uri="{FF2B5EF4-FFF2-40B4-BE49-F238E27FC236}">
              <a16:creationId xmlns:a16="http://schemas.microsoft.com/office/drawing/2014/main" id="{00000000-0008-0000-0700-000086000000}"/>
            </a:ext>
          </a:extLst>
        </xdr:cNvPr>
        <xdr:cNvSpPr/>
      </xdr:nvSpPr>
      <xdr:spPr>
        <a:xfrm>
          <a:off x="4584700" y="994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126827</xdr:rowOff>
    </xdr:from>
    <xdr:ext cx="599010" cy="259045"/>
    <xdr:sp macro="" textlink="">
      <xdr:nvSpPr>
        <xdr:cNvPr id="135" name="総務費該当値テキスト">
          <a:extLst>
            <a:ext uri="{FF2B5EF4-FFF2-40B4-BE49-F238E27FC236}">
              <a16:creationId xmlns:a16="http://schemas.microsoft.com/office/drawing/2014/main" id="{00000000-0008-0000-0700-000087000000}"/>
            </a:ext>
          </a:extLst>
        </xdr:cNvPr>
        <xdr:cNvSpPr txBox="1"/>
      </xdr:nvSpPr>
      <xdr:spPr>
        <a:xfrm>
          <a:off x="4686300" y="9728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406,384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149089</xdr:rowOff>
    </xdr:from>
    <xdr:to>
      <xdr:col>20</xdr:col>
      <xdr:colOff>38100</xdr:colOff>
      <xdr:row>58</xdr:row>
      <xdr:rowOff>79239</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3746500" y="9921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95766</xdr:rowOff>
    </xdr:from>
    <xdr:ext cx="59901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497795" y="9696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8432</xdr:rowOff>
    </xdr:from>
    <xdr:to>
      <xdr:col>15</xdr:col>
      <xdr:colOff>101600</xdr:colOff>
      <xdr:row>58</xdr:row>
      <xdr:rowOff>110032</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2857500" y="9952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126559</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608795" y="9727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5617</xdr:rowOff>
    </xdr:from>
    <xdr:to>
      <xdr:col>10</xdr:col>
      <xdr:colOff>165100</xdr:colOff>
      <xdr:row>58</xdr:row>
      <xdr:rowOff>107217</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1968500" y="9949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123744</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1719795" y="9724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43875</xdr:rowOff>
    </xdr:from>
    <xdr:to>
      <xdr:col>6</xdr:col>
      <xdr:colOff>38100</xdr:colOff>
      <xdr:row>57</xdr:row>
      <xdr:rowOff>145475</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079500" y="9816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162002</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830795" y="9591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92727</xdr:rowOff>
    </xdr:from>
    <xdr:ext cx="685572"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76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民生費グラフ枠">
          <a:extLst>
            <a:ext uri="{FF2B5EF4-FFF2-40B4-BE49-F238E27FC236}">
              <a16:creationId xmlns:a16="http://schemas.microsoft.com/office/drawing/2014/main" id="{00000000-0008-0000-07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40046</xdr:rowOff>
    </xdr:from>
    <xdr:to>
      <xdr:col>24</xdr:col>
      <xdr:colOff>62865</xdr:colOff>
      <xdr:row>79</xdr:row>
      <xdr:rowOff>139672</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flipV="1">
          <a:off x="4633595" y="12212996"/>
          <a:ext cx="1270" cy="1471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143499</xdr:rowOff>
    </xdr:from>
    <xdr:ext cx="599010" cy="259045"/>
    <xdr:sp macro="" textlink="">
      <xdr:nvSpPr>
        <xdr:cNvPr id="169" name="民生費最小値テキスト">
          <a:extLst>
            <a:ext uri="{FF2B5EF4-FFF2-40B4-BE49-F238E27FC236}">
              <a16:creationId xmlns:a16="http://schemas.microsoft.com/office/drawing/2014/main" id="{00000000-0008-0000-0700-0000A9000000}"/>
            </a:ext>
          </a:extLst>
        </xdr:cNvPr>
        <xdr:cNvSpPr txBox="1"/>
      </xdr:nvSpPr>
      <xdr:spPr>
        <a:xfrm>
          <a:off x="4686300" y="13688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139672</xdr:rowOff>
    </xdr:from>
    <xdr:to>
      <xdr:col>24</xdr:col>
      <xdr:colOff>152400</xdr:colOff>
      <xdr:row>79</xdr:row>
      <xdr:rowOff>139672</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4546600" y="13684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158173</xdr:rowOff>
    </xdr:from>
    <xdr:ext cx="599010" cy="259045"/>
    <xdr:sp macro="" textlink="">
      <xdr:nvSpPr>
        <xdr:cNvPr id="171" name="民生費最大値テキスト">
          <a:extLst>
            <a:ext uri="{FF2B5EF4-FFF2-40B4-BE49-F238E27FC236}">
              <a16:creationId xmlns:a16="http://schemas.microsoft.com/office/drawing/2014/main" id="{00000000-0008-0000-0700-0000AB000000}"/>
            </a:ext>
          </a:extLst>
        </xdr:cNvPr>
        <xdr:cNvSpPr txBox="1"/>
      </xdr:nvSpPr>
      <xdr:spPr>
        <a:xfrm>
          <a:off x="4686300" y="11988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922,312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40046</xdr:rowOff>
    </xdr:from>
    <xdr:to>
      <xdr:col>24</xdr:col>
      <xdr:colOff>152400</xdr:colOff>
      <xdr:row>71</xdr:row>
      <xdr:rowOff>40046</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4546600" y="12212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140160</xdr:rowOff>
    </xdr:from>
    <xdr:to>
      <xdr:col>24</xdr:col>
      <xdr:colOff>63500</xdr:colOff>
      <xdr:row>78</xdr:row>
      <xdr:rowOff>34785</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3797300" y="13341810"/>
          <a:ext cx="838200" cy="66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34455</xdr:rowOff>
    </xdr:from>
    <xdr:ext cx="599010" cy="259045"/>
    <xdr:sp macro="" textlink="">
      <xdr:nvSpPr>
        <xdr:cNvPr id="174" name="民生費平均値テキスト">
          <a:extLst>
            <a:ext uri="{FF2B5EF4-FFF2-40B4-BE49-F238E27FC236}">
              <a16:creationId xmlns:a16="http://schemas.microsoft.com/office/drawing/2014/main" id="{00000000-0008-0000-0700-0000AE000000}"/>
            </a:ext>
          </a:extLst>
        </xdr:cNvPr>
        <xdr:cNvSpPr txBox="1"/>
      </xdr:nvSpPr>
      <xdr:spPr>
        <a:xfrm>
          <a:off x="4686300" y="134075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56028</xdr:rowOff>
    </xdr:from>
    <xdr:to>
      <xdr:col>24</xdr:col>
      <xdr:colOff>114300</xdr:colOff>
      <xdr:row>78</xdr:row>
      <xdr:rowOff>157628</xdr:rowOff>
    </xdr:to>
    <xdr:sp macro="" textlink="">
      <xdr:nvSpPr>
        <xdr:cNvPr id="175" name="フローチャート: 判断 174">
          <a:extLst>
            <a:ext uri="{FF2B5EF4-FFF2-40B4-BE49-F238E27FC236}">
              <a16:creationId xmlns:a16="http://schemas.microsoft.com/office/drawing/2014/main" id="{00000000-0008-0000-0700-0000AF000000}"/>
            </a:ext>
          </a:extLst>
        </xdr:cNvPr>
        <xdr:cNvSpPr/>
      </xdr:nvSpPr>
      <xdr:spPr>
        <a:xfrm>
          <a:off x="4584700" y="134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34458</xdr:rowOff>
    </xdr:from>
    <xdr:to>
      <xdr:col>19</xdr:col>
      <xdr:colOff>177800</xdr:colOff>
      <xdr:row>78</xdr:row>
      <xdr:rowOff>34785</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2908300" y="13407558"/>
          <a:ext cx="8890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97527</xdr:rowOff>
    </xdr:from>
    <xdr:to>
      <xdr:col>20</xdr:col>
      <xdr:colOff>38100</xdr:colOff>
      <xdr:row>79</xdr:row>
      <xdr:rowOff>27677</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3746500" y="1347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79</xdr:row>
      <xdr:rowOff>18804</xdr:rowOff>
    </xdr:from>
    <xdr:ext cx="599010" cy="259045"/>
    <xdr:sp macro="" textlink="">
      <xdr:nvSpPr>
        <xdr:cNvPr id="178" name="テキスト ボックス 177">
          <a:extLst>
            <a:ext uri="{FF2B5EF4-FFF2-40B4-BE49-F238E27FC236}">
              <a16:creationId xmlns:a16="http://schemas.microsoft.com/office/drawing/2014/main" id="{00000000-0008-0000-0700-0000B2000000}"/>
            </a:ext>
          </a:extLst>
        </xdr:cNvPr>
        <xdr:cNvSpPr txBox="1"/>
      </xdr:nvSpPr>
      <xdr:spPr>
        <a:xfrm>
          <a:off x="3497795" y="13563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34458</xdr:rowOff>
    </xdr:from>
    <xdr:to>
      <xdr:col>15</xdr:col>
      <xdr:colOff>50800</xdr:colOff>
      <xdr:row>78</xdr:row>
      <xdr:rowOff>36223</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019300" y="13407558"/>
          <a:ext cx="889000" cy="1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131046</xdr:rowOff>
    </xdr:from>
    <xdr:to>
      <xdr:col>15</xdr:col>
      <xdr:colOff>101600</xdr:colOff>
      <xdr:row>79</xdr:row>
      <xdr:rowOff>61196</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2857500" y="1350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52323</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2608795" y="13596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36223</xdr:rowOff>
    </xdr:from>
    <xdr:to>
      <xdr:col>10</xdr:col>
      <xdr:colOff>114300</xdr:colOff>
      <xdr:row>78</xdr:row>
      <xdr:rowOff>125763</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1130300" y="13409323"/>
          <a:ext cx="889000" cy="8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148737</xdr:rowOff>
    </xdr:from>
    <xdr:to>
      <xdr:col>10</xdr:col>
      <xdr:colOff>165100</xdr:colOff>
      <xdr:row>79</xdr:row>
      <xdr:rowOff>78887</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1968500" y="13521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70014</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1719795" y="13614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128236</xdr:rowOff>
    </xdr:from>
    <xdr:to>
      <xdr:col>6</xdr:col>
      <xdr:colOff>38100</xdr:colOff>
      <xdr:row>79</xdr:row>
      <xdr:rowOff>58386</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1079500" y="1350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49513</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830795" y="13594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89360</xdr:rowOff>
    </xdr:from>
    <xdr:to>
      <xdr:col>24</xdr:col>
      <xdr:colOff>114300</xdr:colOff>
      <xdr:row>78</xdr:row>
      <xdr:rowOff>19510</xdr:rowOff>
    </xdr:to>
    <xdr:sp macro="" textlink="">
      <xdr:nvSpPr>
        <xdr:cNvPr id="192" name="楕円 191">
          <a:extLst>
            <a:ext uri="{FF2B5EF4-FFF2-40B4-BE49-F238E27FC236}">
              <a16:creationId xmlns:a16="http://schemas.microsoft.com/office/drawing/2014/main" id="{00000000-0008-0000-0700-0000C0000000}"/>
            </a:ext>
          </a:extLst>
        </xdr:cNvPr>
        <xdr:cNvSpPr/>
      </xdr:nvSpPr>
      <xdr:spPr>
        <a:xfrm>
          <a:off x="4584700" y="13291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112237</xdr:rowOff>
    </xdr:from>
    <xdr:ext cx="599010" cy="259045"/>
    <xdr:sp macro="" textlink="">
      <xdr:nvSpPr>
        <xdr:cNvPr id="193" name="民生費該当値テキスト">
          <a:extLst>
            <a:ext uri="{FF2B5EF4-FFF2-40B4-BE49-F238E27FC236}">
              <a16:creationId xmlns:a16="http://schemas.microsoft.com/office/drawing/2014/main" id="{00000000-0008-0000-0700-0000C1000000}"/>
            </a:ext>
          </a:extLst>
        </xdr:cNvPr>
        <xdr:cNvSpPr txBox="1"/>
      </xdr:nvSpPr>
      <xdr:spPr>
        <a:xfrm>
          <a:off x="4686300" y="13142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155435</xdr:rowOff>
    </xdr:from>
    <xdr:to>
      <xdr:col>20</xdr:col>
      <xdr:colOff>38100</xdr:colOff>
      <xdr:row>78</xdr:row>
      <xdr:rowOff>85585</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3746500" y="13357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102112</xdr:rowOff>
    </xdr:from>
    <xdr:ext cx="59901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3497795" y="13132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155108</xdr:rowOff>
    </xdr:from>
    <xdr:to>
      <xdr:col>15</xdr:col>
      <xdr:colOff>101600</xdr:colOff>
      <xdr:row>78</xdr:row>
      <xdr:rowOff>85258</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2857500" y="13356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101785</xdr:rowOff>
    </xdr:from>
    <xdr:ext cx="59901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2608795" y="13131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156873</xdr:rowOff>
    </xdr:from>
    <xdr:to>
      <xdr:col>10</xdr:col>
      <xdr:colOff>165100</xdr:colOff>
      <xdr:row>78</xdr:row>
      <xdr:rowOff>87023</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1968500" y="13358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103550</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1719795" y="13133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74963</xdr:rowOff>
    </xdr:from>
    <xdr:to>
      <xdr:col>6</xdr:col>
      <xdr:colOff>38100</xdr:colOff>
      <xdr:row>79</xdr:row>
      <xdr:rowOff>5113</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1079500" y="13448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21640</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830795" y="13223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7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85173</xdr:rowOff>
    </xdr:from>
    <xdr:to>
      <xdr:col>24</xdr:col>
      <xdr:colOff>62865</xdr:colOff>
      <xdr:row>98</xdr:row>
      <xdr:rowOff>140137</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4633595" y="15515673"/>
          <a:ext cx="1270" cy="1426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143964</xdr:rowOff>
    </xdr:from>
    <xdr:ext cx="534377" cy="259045"/>
    <xdr:sp macro="" textlink="">
      <xdr:nvSpPr>
        <xdr:cNvPr id="228" name="衛生費最小値テキスト">
          <a:extLst>
            <a:ext uri="{FF2B5EF4-FFF2-40B4-BE49-F238E27FC236}">
              <a16:creationId xmlns:a16="http://schemas.microsoft.com/office/drawing/2014/main" id="{00000000-0008-0000-0700-0000E4000000}"/>
            </a:ext>
          </a:extLst>
        </xdr:cNvPr>
        <xdr:cNvSpPr txBox="1"/>
      </xdr:nvSpPr>
      <xdr:spPr>
        <a:xfrm>
          <a:off x="4686300" y="16946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140137</xdr:rowOff>
    </xdr:from>
    <xdr:to>
      <xdr:col>24</xdr:col>
      <xdr:colOff>152400</xdr:colOff>
      <xdr:row>98</xdr:row>
      <xdr:rowOff>140137</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694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31850</xdr:rowOff>
    </xdr:from>
    <xdr:ext cx="599010" cy="259045"/>
    <xdr:sp macro="" textlink="">
      <xdr:nvSpPr>
        <xdr:cNvPr id="230" name="衛生費最大値テキスト">
          <a:extLst>
            <a:ext uri="{FF2B5EF4-FFF2-40B4-BE49-F238E27FC236}">
              <a16:creationId xmlns:a16="http://schemas.microsoft.com/office/drawing/2014/main" id="{00000000-0008-0000-0700-0000E6000000}"/>
            </a:ext>
          </a:extLst>
        </xdr:cNvPr>
        <xdr:cNvSpPr txBox="1"/>
      </xdr:nvSpPr>
      <xdr:spPr>
        <a:xfrm>
          <a:off x="4686300" y="15290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476,697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85173</xdr:rowOff>
    </xdr:from>
    <xdr:to>
      <xdr:col>24</xdr:col>
      <xdr:colOff>152400</xdr:colOff>
      <xdr:row>90</xdr:row>
      <xdr:rowOff>85173</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5515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89</xdr:row>
      <xdr:rowOff>120174</xdr:rowOff>
    </xdr:from>
    <xdr:to>
      <xdr:col>24</xdr:col>
      <xdr:colOff>63500</xdr:colOff>
      <xdr:row>90</xdr:row>
      <xdr:rowOff>85173</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3797300" y="15379224"/>
          <a:ext cx="838200" cy="136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111819</xdr:rowOff>
    </xdr:from>
    <xdr:ext cx="599010" cy="259045"/>
    <xdr:sp macro="" textlink="">
      <xdr:nvSpPr>
        <xdr:cNvPr id="233" name="衛生費平均値テキスト">
          <a:extLst>
            <a:ext uri="{FF2B5EF4-FFF2-40B4-BE49-F238E27FC236}">
              <a16:creationId xmlns:a16="http://schemas.microsoft.com/office/drawing/2014/main" id="{00000000-0008-0000-0700-0000E9000000}"/>
            </a:ext>
          </a:extLst>
        </xdr:cNvPr>
        <xdr:cNvSpPr txBox="1"/>
      </xdr:nvSpPr>
      <xdr:spPr>
        <a:xfrm>
          <a:off x="4686300" y="165710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133392</xdr:rowOff>
    </xdr:from>
    <xdr:to>
      <xdr:col>24</xdr:col>
      <xdr:colOff>114300</xdr:colOff>
      <xdr:row>97</xdr:row>
      <xdr:rowOff>63542</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4584700" y="16592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89</xdr:row>
      <xdr:rowOff>120174</xdr:rowOff>
    </xdr:from>
    <xdr:to>
      <xdr:col>19</xdr:col>
      <xdr:colOff>177800</xdr:colOff>
      <xdr:row>94</xdr:row>
      <xdr:rowOff>31840</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908300" y="15379224"/>
          <a:ext cx="889000" cy="768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148146</xdr:rowOff>
    </xdr:from>
    <xdr:to>
      <xdr:col>20</xdr:col>
      <xdr:colOff>38100</xdr:colOff>
      <xdr:row>97</xdr:row>
      <xdr:rowOff>78296</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3746500" y="16607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69423</xdr:rowOff>
    </xdr:from>
    <xdr:ext cx="599010"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497795" y="16700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28790</xdr:rowOff>
    </xdr:from>
    <xdr:to>
      <xdr:col>15</xdr:col>
      <xdr:colOff>50800</xdr:colOff>
      <xdr:row>94</xdr:row>
      <xdr:rowOff>31840</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2019300" y="16145090"/>
          <a:ext cx="889000" cy="3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22442</xdr:rowOff>
    </xdr:from>
    <xdr:to>
      <xdr:col>15</xdr:col>
      <xdr:colOff>101600</xdr:colOff>
      <xdr:row>97</xdr:row>
      <xdr:rowOff>124042</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2857500" y="1665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115169</xdr:rowOff>
    </xdr:from>
    <xdr:ext cx="59901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608795" y="16745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28790</xdr:rowOff>
    </xdr:from>
    <xdr:to>
      <xdr:col>10</xdr:col>
      <xdr:colOff>114300</xdr:colOff>
      <xdr:row>94</xdr:row>
      <xdr:rowOff>29322</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1130300" y="16145090"/>
          <a:ext cx="889000" cy="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50691</xdr:rowOff>
    </xdr:from>
    <xdr:to>
      <xdr:col>10</xdr:col>
      <xdr:colOff>165100</xdr:colOff>
      <xdr:row>97</xdr:row>
      <xdr:rowOff>152291</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968500" y="166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143418</xdr:rowOff>
    </xdr:from>
    <xdr:ext cx="59901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1719795" y="16774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27260</xdr:rowOff>
    </xdr:from>
    <xdr:to>
      <xdr:col>6</xdr:col>
      <xdr:colOff>38100</xdr:colOff>
      <xdr:row>97</xdr:row>
      <xdr:rowOff>128860</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079500" y="1665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119987</xdr:rowOff>
    </xdr:from>
    <xdr:ext cx="59901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830795" y="16750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90</xdr:row>
      <xdr:rowOff>34373</xdr:rowOff>
    </xdr:from>
    <xdr:to>
      <xdr:col>24</xdr:col>
      <xdr:colOff>114300</xdr:colOff>
      <xdr:row>90</xdr:row>
      <xdr:rowOff>135973</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4584700" y="15464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89</xdr:row>
      <xdr:rowOff>158850</xdr:rowOff>
    </xdr:from>
    <xdr:ext cx="599010" cy="259045"/>
    <xdr:sp macro="" textlink="">
      <xdr:nvSpPr>
        <xdr:cNvPr id="252" name="衛生費該当値テキスト">
          <a:extLst>
            <a:ext uri="{FF2B5EF4-FFF2-40B4-BE49-F238E27FC236}">
              <a16:creationId xmlns:a16="http://schemas.microsoft.com/office/drawing/2014/main" id="{00000000-0008-0000-0700-0000FC000000}"/>
            </a:ext>
          </a:extLst>
        </xdr:cNvPr>
        <xdr:cNvSpPr txBox="1"/>
      </xdr:nvSpPr>
      <xdr:spPr>
        <a:xfrm>
          <a:off x="4686300" y="15417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89</xdr:row>
      <xdr:rowOff>69374</xdr:rowOff>
    </xdr:from>
    <xdr:to>
      <xdr:col>20</xdr:col>
      <xdr:colOff>38100</xdr:colOff>
      <xdr:row>89</xdr:row>
      <xdr:rowOff>170974</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3746500" y="1532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88</xdr:row>
      <xdr:rowOff>16051</xdr:rowOff>
    </xdr:from>
    <xdr:ext cx="59901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497795" y="15103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152490</xdr:rowOff>
    </xdr:from>
    <xdr:to>
      <xdr:col>15</xdr:col>
      <xdr:colOff>101600</xdr:colOff>
      <xdr:row>94</xdr:row>
      <xdr:rowOff>82640</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2857500" y="1609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99167</xdr:rowOff>
    </xdr:from>
    <xdr:ext cx="59901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608795" y="15872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149440</xdr:rowOff>
    </xdr:from>
    <xdr:to>
      <xdr:col>10</xdr:col>
      <xdr:colOff>165100</xdr:colOff>
      <xdr:row>94</xdr:row>
      <xdr:rowOff>79590</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968500" y="1609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92</xdr:row>
      <xdr:rowOff>96117</xdr:rowOff>
    </xdr:from>
    <xdr:ext cx="59901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719795" y="15869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149972</xdr:rowOff>
    </xdr:from>
    <xdr:to>
      <xdr:col>6</xdr:col>
      <xdr:colOff>38100</xdr:colOff>
      <xdr:row>94</xdr:row>
      <xdr:rowOff>80122</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079500" y="16094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92</xdr:row>
      <xdr:rowOff>96649</xdr:rowOff>
    </xdr:from>
    <xdr:ext cx="599010"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830795" y="15870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a16="http://schemas.microsoft.com/office/drawing/2014/main" id="{00000000-0008-0000-07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143002</xdr:rowOff>
    </xdr:from>
    <xdr:to>
      <xdr:col>54</xdr:col>
      <xdr:colOff>189865</xdr:colOff>
      <xdr:row>39</xdr:row>
      <xdr:rowOff>44450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10475595" y="5115052"/>
          <a:ext cx="1270" cy="1615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5" name="労働費最小値テキスト">
          <a:extLst>
            <a:ext uri="{FF2B5EF4-FFF2-40B4-BE49-F238E27FC236}">
              <a16:creationId xmlns:a16="http://schemas.microsoft.com/office/drawing/2014/main" id="{00000000-0008-0000-0700-00001D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89679</xdr:rowOff>
    </xdr:from>
    <xdr:ext cx="534377" cy="259045"/>
    <xdr:sp macro="" textlink="">
      <xdr:nvSpPr>
        <xdr:cNvPr id="287" name="労働費最大値テキスト">
          <a:extLst>
            <a:ext uri="{FF2B5EF4-FFF2-40B4-BE49-F238E27FC236}">
              <a16:creationId xmlns:a16="http://schemas.microsoft.com/office/drawing/2014/main" id="{00000000-0008-0000-0700-00001F010000}"/>
            </a:ext>
          </a:extLst>
        </xdr:cNvPr>
        <xdr:cNvSpPr txBox="1"/>
      </xdr:nvSpPr>
      <xdr:spPr>
        <a:xfrm>
          <a:off x="10528300" y="4890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12,724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143002</xdr:rowOff>
    </xdr:from>
    <xdr:to>
      <xdr:col>55</xdr:col>
      <xdr:colOff>88900</xdr:colOff>
      <xdr:row>29</xdr:row>
      <xdr:rowOff>143002</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5115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11684</xdr:rowOff>
    </xdr:from>
    <xdr:to>
      <xdr:col>55</xdr:col>
      <xdr:colOff>0</xdr:colOff>
      <xdr:row>39</xdr:row>
      <xdr:rowOff>28448</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9639300" y="6698234"/>
          <a:ext cx="838200" cy="1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98315</xdr:rowOff>
    </xdr:from>
    <xdr:ext cx="378565" cy="259045"/>
    <xdr:sp macro="" textlink="">
      <xdr:nvSpPr>
        <xdr:cNvPr id="290" name="労働費平均値テキスト">
          <a:extLst>
            <a:ext uri="{FF2B5EF4-FFF2-40B4-BE49-F238E27FC236}">
              <a16:creationId xmlns:a16="http://schemas.microsoft.com/office/drawing/2014/main" id="{00000000-0008-0000-0700-000022010000}"/>
            </a:ext>
          </a:extLst>
        </xdr:cNvPr>
        <xdr:cNvSpPr txBox="1"/>
      </xdr:nvSpPr>
      <xdr:spPr>
        <a:xfrm>
          <a:off x="10528300" y="644196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75438</xdr:rowOff>
    </xdr:from>
    <xdr:to>
      <xdr:col>55</xdr:col>
      <xdr:colOff>50800</xdr:colOff>
      <xdr:row>39</xdr:row>
      <xdr:rowOff>5588</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10426700" y="659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28448</xdr:rowOff>
    </xdr:from>
    <xdr:to>
      <xdr:col>50</xdr:col>
      <xdr:colOff>114300</xdr:colOff>
      <xdr:row>39</xdr:row>
      <xdr:rowOff>29591</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8750300" y="6714998"/>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72263</xdr:rowOff>
    </xdr:from>
    <xdr:to>
      <xdr:col>50</xdr:col>
      <xdr:colOff>165100</xdr:colOff>
      <xdr:row>39</xdr:row>
      <xdr:rowOff>2413</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9588500" y="658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18940</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9450017" y="63625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29591</xdr:rowOff>
    </xdr:from>
    <xdr:to>
      <xdr:col>45</xdr:col>
      <xdr:colOff>177800</xdr:colOff>
      <xdr:row>39</xdr:row>
      <xdr:rowOff>29972</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7861300" y="6716141"/>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93472</xdr:rowOff>
    </xdr:from>
    <xdr:to>
      <xdr:col>46</xdr:col>
      <xdr:colOff>38100</xdr:colOff>
      <xdr:row>39</xdr:row>
      <xdr:rowOff>23622</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8699500" y="660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40149</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8561017" y="63837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29972</xdr:rowOff>
    </xdr:from>
    <xdr:to>
      <xdr:col>41</xdr:col>
      <xdr:colOff>50800</xdr:colOff>
      <xdr:row>39</xdr:row>
      <xdr:rowOff>30226</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6972300" y="6716522"/>
          <a:ext cx="889000" cy="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98171</xdr:rowOff>
    </xdr:from>
    <xdr:to>
      <xdr:col>41</xdr:col>
      <xdr:colOff>101600</xdr:colOff>
      <xdr:row>39</xdr:row>
      <xdr:rowOff>28321</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7810500" y="6613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44848</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72017" y="63884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97663</xdr:rowOff>
    </xdr:from>
    <xdr:to>
      <xdr:col>36</xdr:col>
      <xdr:colOff>165100</xdr:colOff>
      <xdr:row>39</xdr:row>
      <xdr:rowOff>27813</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6921500" y="6612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44340</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3017" y="6387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132334</xdr:rowOff>
    </xdr:from>
    <xdr:to>
      <xdr:col>55</xdr:col>
      <xdr:colOff>50800</xdr:colOff>
      <xdr:row>39</xdr:row>
      <xdr:rowOff>62484</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10426700" y="6647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53865</xdr:rowOff>
    </xdr:from>
    <xdr:ext cx="378565" cy="259045"/>
    <xdr:sp macro="" textlink="">
      <xdr:nvSpPr>
        <xdr:cNvPr id="309" name="労働費該当値テキスト">
          <a:extLst>
            <a:ext uri="{FF2B5EF4-FFF2-40B4-BE49-F238E27FC236}">
              <a16:creationId xmlns:a16="http://schemas.microsoft.com/office/drawing/2014/main" id="{00000000-0008-0000-0700-000035010000}"/>
            </a:ext>
          </a:extLst>
        </xdr:cNvPr>
        <xdr:cNvSpPr txBox="1"/>
      </xdr:nvSpPr>
      <xdr:spPr>
        <a:xfrm>
          <a:off x="10528300" y="65689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149098</xdr:rowOff>
    </xdr:from>
    <xdr:to>
      <xdr:col>50</xdr:col>
      <xdr:colOff>165100</xdr:colOff>
      <xdr:row>39</xdr:row>
      <xdr:rowOff>79248</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9588500" y="6664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70375</xdr:rowOff>
    </xdr:from>
    <xdr:ext cx="378565"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450017" y="67569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150241</xdr:rowOff>
    </xdr:from>
    <xdr:to>
      <xdr:col>46</xdr:col>
      <xdr:colOff>38100</xdr:colOff>
      <xdr:row>39</xdr:row>
      <xdr:rowOff>80391</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8699500" y="6665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71518</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8561017" y="67580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150622</xdr:rowOff>
    </xdr:from>
    <xdr:to>
      <xdr:col>41</xdr:col>
      <xdr:colOff>101600</xdr:colOff>
      <xdr:row>39</xdr:row>
      <xdr:rowOff>80772</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7810500" y="6665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71899</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672017" y="67584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150876</xdr:rowOff>
    </xdr:from>
    <xdr:to>
      <xdr:col>36</xdr:col>
      <xdr:colOff>165100</xdr:colOff>
      <xdr:row>39</xdr:row>
      <xdr:rowOff>81026</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6921500" y="6665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72153</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783017" y="67587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78449</xdr:rowOff>
    </xdr:from>
    <xdr:to>
      <xdr:col>54</xdr:col>
      <xdr:colOff>189865</xdr:colOff>
      <xdr:row>59</xdr:row>
      <xdr:rowOff>3913</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650949"/>
          <a:ext cx="1270" cy="1468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7740</xdr:rowOff>
    </xdr:from>
    <xdr:ext cx="534377"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1012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3913</xdr:rowOff>
    </xdr:from>
    <xdr:to>
      <xdr:col>55</xdr:col>
      <xdr:colOff>88900</xdr:colOff>
      <xdr:row>59</xdr:row>
      <xdr:rowOff>3913</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10119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25126</xdr:rowOff>
    </xdr:from>
    <xdr:ext cx="690189"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42617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1,188,229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78449</xdr:rowOff>
    </xdr:from>
    <xdr:to>
      <xdr:col>55</xdr:col>
      <xdr:colOff>88900</xdr:colOff>
      <xdr:row>50</xdr:row>
      <xdr:rowOff>78449</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650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16153</xdr:rowOff>
    </xdr:from>
    <xdr:to>
      <xdr:col>55</xdr:col>
      <xdr:colOff>0</xdr:colOff>
      <xdr:row>56</xdr:row>
      <xdr:rowOff>52531</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9639300" y="9617353"/>
          <a:ext cx="838200" cy="36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100163</xdr:rowOff>
    </xdr:from>
    <xdr:ext cx="599010"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8728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121736</xdr:rowOff>
    </xdr:from>
    <xdr:to>
      <xdr:col>55</xdr:col>
      <xdr:colOff>50800</xdr:colOff>
      <xdr:row>58</xdr:row>
      <xdr:rowOff>51886</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894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16153</xdr:rowOff>
    </xdr:from>
    <xdr:to>
      <xdr:col>50</xdr:col>
      <xdr:colOff>114300</xdr:colOff>
      <xdr:row>56</xdr:row>
      <xdr:rowOff>84299</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8750300" y="9617353"/>
          <a:ext cx="889000" cy="68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133362</xdr:rowOff>
    </xdr:from>
    <xdr:to>
      <xdr:col>50</xdr:col>
      <xdr:colOff>165100</xdr:colOff>
      <xdr:row>58</xdr:row>
      <xdr:rowOff>63512</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906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54639</xdr:rowOff>
    </xdr:from>
    <xdr:ext cx="599010"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339795" y="9998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84299</xdr:rowOff>
    </xdr:from>
    <xdr:to>
      <xdr:col>45</xdr:col>
      <xdr:colOff>177800</xdr:colOff>
      <xdr:row>56</xdr:row>
      <xdr:rowOff>158929</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7861300" y="9685499"/>
          <a:ext cx="889000" cy="74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136680</xdr:rowOff>
    </xdr:from>
    <xdr:to>
      <xdr:col>46</xdr:col>
      <xdr:colOff>38100</xdr:colOff>
      <xdr:row>58</xdr:row>
      <xdr:rowOff>66830</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909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57957</xdr:rowOff>
    </xdr:from>
    <xdr:ext cx="59901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450795" y="10002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158929</xdr:rowOff>
    </xdr:from>
    <xdr:to>
      <xdr:col>41</xdr:col>
      <xdr:colOff>50800</xdr:colOff>
      <xdr:row>57</xdr:row>
      <xdr:rowOff>37403</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6972300" y="9760129"/>
          <a:ext cx="889000" cy="49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130231</xdr:rowOff>
    </xdr:from>
    <xdr:to>
      <xdr:col>41</xdr:col>
      <xdr:colOff>101600</xdr:colOff>
      <xdr:row>58</xdr:row>
      <xdr:rowOff>60381</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902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51508</xdr:rowOff>
    </xdr:from>
    <xdr:ext cx="59901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561795" y="9995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118786</xdr:rowOff>
    </xdr:from>
    <xdr:to>
      <xdr:col>36</xdr:col>
      <xdr:colOff>165100</xdr:colOff>
      <xdr:row>58</xdr:row>
      <xdr:rowOff>48936</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89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40063</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672795" y="9984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1731</xdr:rowOff>
    </xdr:from>
    <xdr:to>
      <xdr:col>55</xdr:col>
      <xdr:colOff>50800</xdr:colOff>
      <xdr:row>56</xdr:row>
      <xdr:rowOff>103331</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9602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24608</xdr:rowOff>
    </xdr:from>
    <xdr:ext cx="599010"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454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136803</xdr:rowOff>
    </xdr:from>
    <xdr:to>
      <xdr:col>50</xdr:col>
      <xdr:colOff>165100</xdr:colOff>
      <xdr:row>56</xdr:row>
      <xdr:rowOff>66953</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9566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83480</xdr:rowOff>
    </xdr:from>
    <xdr:ext cx="59901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339795" y="9341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33499</xdr:rowOff>
    </xdr:from>
    <xdr:to>
      <xdr:col>46</xdr:col>
      <xdr:colOff>38100</xdr:colOff>
      <xdr:row>56</xdr:row>
      <xdr:rowOff>135099</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9634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151626</xdr:rowOff>
    </xdr:from>
    <xdr:ext cx="59901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450795" y="9409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108129</xdr:rowOff>
    </xdr:from>
    <xdr:to>
      <xdr:col>41</xdr:col>
      <xdr:colOff>101600</xdr:colOff>
      <xdr:row>57</xdr:row>
      <xdr:rowOff>38279</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9709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54806</xdr:rowOff>
    </xdr:from>
    <xdr:ext cx="59901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561795" y="9484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158053</xdr:rowOff>
    </xdr:from>
    <xdr:to>
      <xdr:col>36</xdr:col>
      <xdr:colOff>165100</xdr:colOff>
      <xdr:row>57</xdr:row>
      <xdr:rowOff>88203</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9759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104730</xdr:rowOff>
    </xdr:from>
    <xdr:ext cx="599010"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672795" y="9534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a:extLst>
            <a:ext uri="{FF2B5EF4-FFF2-40B4-BE49-F238E27FC236}">
              <a16:creationId xmlns:a16="http://schemas.microsoft.com/office/drawing/2014/main" id="{00000000-0008-0000-07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74659</xdr:rowOff>
    </xdr:from>
    <xdr:to>
      <xdr:col>54</xdr:col>
      <xdr:colOff>189865</xdr:colOff>
      <xdr:row>78</xdr:row>
      <xdr:rowOff>134671</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10475595" y="12076159"/>
          <a:ext cx="1270" cy="14316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138498</xdr:rowOff>
    </xdr:from>
    <xdr:ext cx="469744" cy="259045"/>
    <xdr:sp macro="" textlink="">
      <xdr:nvSpPr>
        <xdr:cNvPr id="397" name="商工費最小値テキスト">
          <a:extLst>
            <a:ext uri="{FF2B5EF4-FFF2-40B4-BE49-F238E27FC236}">
              <a16:creationId xmlns:a16="http://schemas.microsoft.com/office/drawing/2014/main" id="{00000000-0008-0000-0700-00008D010000}"/>
            </a:ext>
          </a:extLst>
        </xdr:cNvPr>
        <xdr:cNvSpPr txBox="1"/>
      </xdr:nvSpPr>
      <xdr:spPr>
        <a:xfrm>
          <a:off x="10528300" y="13511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134671</xdr:rowOff>
    </xdr:from>
    <xdr:to>
      <xdr:col>55</xdr:col>
      <xdr:colOff>88900</xdr:colOff>
      <xdr:row>78</xdr:row>
      <xdr:rowOff>134671</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3507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21336</xdr:rowOff>
    </xdr:from>
    <xdr:ext cx="599010" cy="259045"/>
    <xdr:sp macro="" textlink="">
      <xdr:nvSpPr>
        <xdr:cNvPr id="399" name="商工費最大値テキスト">
          <a:extLst>
            <a:ext uri="{FF2B5EF4-FFF2-40B4-BE49-F238E27FC236}">
              <a16:creationId xmlns:a16="http://schemas.microsoft.com/office/drawing/2014/main" id="{00000000-0008-0000-0700-00008F010000}"/>
            </a:ext>
          </a:extLst>
        </xdr:cNvPr>
        <xdr:cNvSpPr txBox="1"/>
      </xdr:nvSpPr>
      <xdr:spPr>
        <a:xfrm>
          <a:off x="10528300" y="11851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628,452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74659</xdr:rowOff>
    </xdr:from>
    <xdr:to>
      <xdr:col>55</xdr:col>
      <xdr:colOff>88900</xdr:colOff>
      <xdr:row>70</xdr:row>
      <xdr:rowOff>74659</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2076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122008</xdr:rowOff>
    </xdr:from>
    <xdr:to>
      <xdr:col>55</xdr:col>
      <xdr:colOff>0</xdr:colOff>
      <xdr:row>76</xdr:row>
      <xdr:rowOff>154442</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9639300" y="13152208"/>
          <a:ext cx="838200" cy="32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92395</xdr:rowOff>
    </xdr:from>
    <xdr:ext cx="534377" cy="259045"/>
    <xdr:sp macro="" textlink="">
      <xdr:nvSpPr>
        <xdr:cNvPr id="402" name="商工費平均値テキスト">
          <a:extLst>
            <a:ext uri="{FF2B5EF4-FFF2-40B4-BE49-F238E27FC236}">
              <a16:creationId xmlns:a16="http://schemas.microsoft.com/office/drawing/2014/main" id="{00000000-0008-0000-0700-000092010000}"/>
            </a:ext>
          </a:extLst>
        </xdr:cNvPr>
        <xdr:cNvSpPr txBox="1"/>
      </xdr:nvSpPr>
      <xdr:spPr>
        <a:xfrm>
          <a:off x="10528300" y="132940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113968</xdr:rowOff>
    </xdr:from>
    <xdr:to>
      <xdr:col>55</xdr:col>
      <xdr:colOff>50800</xdr:colOff>
      <xdr:row>78</xdr:row>
      <xdr:rowOff>44118</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10426700" y="1331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100447</xdr:rowOff>
    </xdr:from>
    <xdr:to>
      <xdr:col>50</xdr:col>
      <xdr:colOff>114300</xdr:colOff>
      <xdr:row>76</xdr:row>
      <xdr:rowOff>122008</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8750300" y="12616297"/>
          <a:ext cx="889000" cy="535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106431</xdr:rowOff>
    </xdr:from>
    <xdr:to>
      <xdr:col>50</xdr:col>
      <xdr:colOff>165100</xdr:colOff>
      <xdr:row>78</xdr:row>
      <xdr:rowOff>36581</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9588500" y="1330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27708</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9372111" y="13400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100447</xdr:rowOff>
    </xdr:from>
    <xdr:to>
      <xdr:col>45</xdr:col>
      <xdr:colOff>177800</xdr:colOff>
      <xdr:row>77</xdr:row>
      <xdr:rowOff>61291</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7861300" y="12616297"/>
          <a:ext cx="889000" cy="646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140534</xdr:rowOff>
    </xdr:from>
    <xdr:to>
      <xdr:col>46</xdr:col>
      <xdr:colOff>38100</xdr:colOff>
      <xdr:row>78</xdr:row>
      <xdr:rowOff>70684</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8699500" y="1334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61811</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8483111" y="13434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61291</xdr:rowOff>
    </xdr:from>
    <xdr:to>
      <xdr:col>41</xdr:col>
      <xdr:colOff>50800</xdr:colOff>
      <xdr:row>77</xdr:row>
      <xdr:rowOff>78893</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6972300" y="13262941"/>
          <a:ext cx="889000" cy="17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146089</xdr:rowOff>
    </xdr:from>
    <xdr:to>
      <xdr:col>41</xdr:col>
      <xdr:colOff>101600</xdr:colOff>
      <xdr:row>78</xdr:row>
      <xdr:rowOff>76239</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7810500" y="13347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67366</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7594111" y="13440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153236</xdr:rowOff>
    </xdr:from>
    <xdr:to>
      <xdr:col>36</xdr:col>
      <xdr:colOff>165100</xdr:colOff>
      <xdr:row>78</xdr:row>
      <xdr:rowOff>83386</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6921500" y="13354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74513</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05111" y="13447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103642</xdr:rowOff>
    </xdr:from>
    <xdr:to>
      <xdr:col>55</xdr:col>
      <xdr:colOff>50800</xdr:colOff>
      <xdr:row>77</xdr:row>
      <xdr:rowOff>33792</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10426700" y="13133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126519</xdr:rowOff>
    </xdr:from>
    <xdr:ext cx="599010" cy="259045"/>
    <xdr:sp macro="" textlink="">
      <xdr:nvSpPr>
        <xdr:cNvPr id="421" name="商工費該当値テキスト">
          <a:extLst>
            <a:ext uri="{FF2B5EF4-FFF2-40B4-BE49-F238E27FC236}">
              <a16:creationId xmlns:a16="http://schemas.microsoft.com/office/drawing/2014/main" id="{00000000-0008-0000-0700-0000A5010000}"/>
            </a:ext>
          </a:extLst>
        </xdr:cNvPr>
        <xdr:cNvSpPr txBox="1"/>
      </xdr:nvSpPr>
      <xdr:spPr>
        <a:xfrm>
          <a:off x="10528300" y="12985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71208</xdr:rowOff>
    </xdr:from>
    <xdr:to>
      <xdr:col>50</xdr:col>
      <xdr:colOff>165100</xdr:colOff>
      <xdr:row>77</xdr:row>
      <xdr:rowOff>1358</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9588500" y="13101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75</xdr:row>
      <xdr:rowOff>17886</xdr:rowOff>
    </xdr:from>
    <xdr:ext cx="59901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339795" y="12876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49647</xdr:rowOff>
    </xdr:from>
    <xdr:to>
      <xdr:col>46</xdr:col>
      <xdr:colOff>38100</xdr:colOff>
      <xdr:row>73</xdr:row>
      <xdr:rowOff>151247</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8699500" y="12565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71</xdr:row>
      <xdr:rowOff>167774</xdr:rowOff>
    </xdr:from>
    <xdr:ext cx="59901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450795" y="12340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10491</xdr:rowOff>
    </xdr:from>
    <xdr:to>
      <xdr:col>41</xdr:col>
      <xdr:colOff>101600</xdr:colOff>
      <xdr:row>77</xdr:row>
      <xdr:rowOff>112091</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7810500" y="13212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75</xdr:row>
      <xdr:rowOff>128618</xdr:rowOff>
    </xdr:from>
    <xdr:ext cx="59901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7561795" y="12987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28093</xdr:rowOff>
    </xdr:from>
    <xdr:to>
      <xdr:col>36</xdr:col>
      <xdr:colOff>165100</xdr:colOff>
      <xdr:row>77</xdr:row>
      <xdr:rowOff>129693</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6921500" y="13229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75</xdr:row>
      <xdr:rowOff>146220</xdr:rowOff>
    </xdr:from>
    <xdr:ext cx="59901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672795" y="13004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土木費グラフ枠">
          <a:extLst>
            <a:ext uri="{FF2B5EF4-FFF2-40B4-BE49-F238E27FC236}">
              <a16:creationId xmlns:a16="http://schemas.microsoft.com/office/drawing/2014/main" id="{00000000-0008-0000-0700-0000C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37497</xdr:rowOff>
    </xdr:from>
    <xdr:to>
      <xdr:col>54</xdr:col>
      <xdr:colOff>189865</xdr:colOff>
      <xdr:row>98</xdr:row>
      <xdr:rowOff>69627</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flipV="1">
          <a:off x="10475595" y="15639447"/>
          <a:ext cx="1270" cy="1232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73454</xdr:rowOff>
    </xdr:from>
    <xdr:ext cx="534377" cy="259045"/>
    <xdr:sp macro="" textlink="">
      <xdr:nvSpPr>
        <xdr:cNvPr id="452" name="土木費最小値テキスト">
          <a:extLst>
            <a:ext uri="{FF2B5EF4-FFF2-40B4-BE49-F238E27FC236}">
              <a16:creationId xmlns:a16="http://schemas.microsoft.com/office/drawing/2014/main" id="{00000000-0008-0000-0700-0000C4010000}"/>
            </a:ext>
          </a:extLst>
        </xdr:cNvPr>
        <xdr:cNvSpPr txBox="1"/>
      </xdr:nvSpPr>
      <xdr:spPr>
        <a:xfrm>
          <a:off x="10528300" y="16875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69627</xdr:rowOff>
    </xdr:from>
    <xdr:to>
      <xdr:col>55</xdr:col>
      <xdr:colOff>88900</xdr:colOff>
      <xdr:row>98</xdr:row>
      <xdr:rowOff>69627</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10388600" y="16871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155624</xdr:rowOff>
    </xdr:from>
    <xdr:ext cx="599010" cy="259045"/>
    <xdr:sp macro="" textlink="">
      <xdr:nvSpPr>
        <xdr:cNvPr id="454" name="土木費最大値テキスト">
          <a:extLst>
            <a:ext uri="{FF2B5EF4-FFF2-40B4-BE49-F238E27FC236}">
              <a16:creationId xmlns:a16="http://schemas.microsoft.com/office/drawing/2014/main" id="{00000000-0008-0000-0700-0000C6010000}"/>
            </a:ext>
          </a:extLst>
        </xdr:cNvPr>
        <xdr:cNvSpPr txBox="1"/>
      </xdr:nvSpPr>
      <xdr:spPr>
        <a:xfrm>
          <a:off x="10528300" y="15414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569,708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37497</xdr:rowOff>
    </xdr:from>
    <xdr:to>
      <xdr:col>55</xdr:col>
      <xdr:colOff>88900</xdr:colOff>
      <xdr:row>91</xdr:row>
      <xdr:rowOff>37497</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5639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40616</xdr:rowOff>
    </xdr:from>
    <xdr:to>
      <xdr:col>55</xdr:col>
      <xdr:colOff>0</xdr:colOff>
      <xdr:row>92</xdr:row>
      <xdr:rowOff>154316</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9639300" y="15814016"/>
          <a:ext cx="838200" cy="113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43752</xdr:rowOff>
    </xdr:from>
    <xdr:ext cx="599010" cy="259045"/>
    <xdr:sp macro="" textlink="">
      <xdr:nvSpPr>
        <xdr:cNvPr id="457" name="土木費平均値テキスト">
          <a:extLst>
            <a:ext uri="{FF2B5EF4-FFF2-40B4-BE49-F238E27FC236}">
              <a16:creationId xmlns:a16="http://schemas.microsoft.com/office/drawing/2014/main" id="{00000000-0008-0000-0700-0000C9010000}"/>
            </a:ext>
          </a:extLst>
        </xdr:cNvPr>
        <xdr:cNvSpPr txBox="1"/>
      </xdr:nvSpPr>
      <xdr:spPr>
        <a:xfrm>
          <a:off x="10528300" y="165029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65325</xdr:rowOff>
    </xdr:from>
    <xdr:to>
      <xdr:col>55</xdr:col>
      <xdr:colOff>50800</xdr:colOff>
      <xdr:row>96</xdr:row>
      <xdr:rowOff>166925</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10426700" y="1652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154316</xdr:rowOff>
    </xdr:from>
    <xdr:to>
      <xdr:col>50</xdr:col>
      <xdr:colOff>114300</xdr:colOff>
      <xdr:row>93</xdr:row>
      <xdr:rowOff>126442</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8750300" y="15927716"/>
          <a:ext cx="889000" cy="143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77753</xdr:rowOff>
    </xdr:from>
    <xdr:to>
      <xdr:col>50</xdr:col>
      <xdr:colOff>165100</xdr:colOff>
      <xdr:row>97</xdr:row>
      <xdr:rowOff>7903</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9588500" y="1653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170480</xdr:rowOff>
    </xdr:from>
    <xdr:ext cx="599010"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9339795" y="16629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126442</xdr:rowOff>
    </xdr:from>
    <xdr:to>
      <xdr:col>45</xdr:col>
      <xdr:colOff>177800</xdr:colOff>
      <xdr:row>93</xdr:row>
      <xdr:rowOff>153510</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7861300" y="16071292"/>
          <a:ext cx="889000" cy="27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95963</xdr:rowOff>
    </xdr:from>
    <xdr:to>
      <xdr:col>46</xdr:col>
      <xdr:colOff>38100</xdr:colOff>
      <xdr:row>97</xdr:row>
      <xdr:rowOff>26113</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8699500" y="16555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17240</xdr:rowOff>
    </xdr:from>
    <xdr:ext cx="599010"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8450795" y="16647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153510</xdr:rowOff>
    </xdr:from>
    <xdr:to>
      <xdr:col>41</xdr:col>
      <xdr:colOff>50800</xdr:colOff>
      <xdr:row>94</xdr:row>
      <xdr:rowOff>96896</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6972300" y="16098360"/>
          <a:ext cx="889000" cy="114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101732</xdr:rowOff>
    </xdr:from>
    <xdr:to>
      <xdr:col>41</xdr:col>
      <xdr:colOff>101600</xdr:colOff>
      <xdr:row>97</xdr:row>
      <xdr:rowOff>31882</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7810500" y="16560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23009</xdr:rowOff>
    </xdr:from>
    <xdr:ext cx="59901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7561795" y="16653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85466</xdr:rowOff>
    </xdr:from>
    <xdr:to>
      <xdr:col>36</xdr:col>
      <xdr:colOff>165100</xdr:colOff>
      <xdr:row>97</xdr:row>
      <xdr:rowOff>15616</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6921500" y="16544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6743</xdr:rowOff>
    </xdr:from>
    <xdr:ext cx="59901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6672795" y="16637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91</xdr:row>
      <xdr:rowOff>161266</xdr:rowOff>
    </xdr:from>
    <xdr:to>
      <xdr:col>55</xdr:col>
      <xdr:colOff>50800</xdr:colOff>
      <xdr:row>92</xdr:row>
      <xdr:rowOff>91416</xdr:rowOff>
    </xdr:to>
    <xdr:sp macro="" textlink="">
      <xdr:nvSpPr>
        <xdr:cNvPr id="475" name="楕円 474">
          <a:extLst>
            <a:ext uri="{FF2B5EF4-FFF2-40B4-BE49-F238E27FC236}">
              <a16:creationId xmlns:a16="http://schemas.microsoft.com/office/drawing/2014/main" id="{00000000-0008-0000-0700-0000DB010000}"/>
            </a:ext>
          </a:extLst>
        </xdr:cNvPr>
        <xdr:cNvSpPr/>
      </xdr:nvSpPr>
      <xdr:spPr>
        <a:xfrm>
          <a:off x="10426700" y="15763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91</xdr:row>
      <xdr:rowOff>12693</xdr:rowOff>
    </xdr:from>
    <xdr:ext cx="599010" cy="259045"/>
    <xdr:sp macro="" textlink="">
      <xdr:nvSpPr>
        <xdr:cNvPr id="476" name="土木費該当値テキスト">
          <a:extLst>
            <a:ext uri="{FF2B5EF4-FFF2-40B4-BE49-F238E27FC236}">
              <a16:creationId xmlns:a16="http://schemas.microsoft.com/office/drawing/2014/main" id="{00000000-0008-0000-0700-0000DC010000}"/>
            </a:ext>
          </a:extLst>
        </xdr:cNvPr>
        <xdr:cNvSpPr txBox="1"/>
      </xdr:nvSpPr>
      <xdr:spPr>
        <a:xfrm>
          <a:off x="10528300" y="15614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493,344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103516</xdr:rowOff>
    </xdr:from>
    <xdr:to>
      <xdr:col>50</xdr:col>
      <xdr:colOff>165100</xdr:colOff>
      <xdr:row>93</xdr:row>
      <xdr:rowOff>33666</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9588500" y="15876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91</xdr:row>
      <xdr:rowOff>50193</xdr:rowOff>
    </xdr:from>
    <xdr:ext cx="59901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339795" y="15652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75642</xdr:rowOff>
    </xdr:from>
    <xdr:to>
      <xdr:col>46</xdr:col>
      <xdr:colOff>38100</xdr:colOff>
      <xdr:row>94</xdr:row>
      <xdr:rowOff>5792</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8699500" y="16020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92</xdr:row>
      <xdr:rowOff>22319</xdr:rowOff>
    </xdr:from>
    <xdr:ext cx="59901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450795" y="15795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102710</xdr:rowOff>
    </xdr:from>
    <xdr:to>
      <xdr:col>41</xdr:col>
      <xdr:colOff>101600</xdr:colOff>
      <xdr:row>94</xdr:row>
      <xdr:rowOff>32860</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7810500" y="1604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92</xdr:row>
      <xdr:rowOff>49387</xdr:rowOff>
    </xdr:from>
    <xdr:ext cx="59901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561795" y="15822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46096</xdr:rowOff>
    </xdr:from>
    <xdr:to>
      <xdr:col>36</xdr:col>
      <xdr:colOff>165100</xdr:colOff>
      <xdr:row>94</xdr:row>
      <xdr:rowOff>147696</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6921500" y="16162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92</xdr:row>
      <xdr:rowOff>164223</xdr:rowOff>
    </xdr:from>
    <xdr:ext cx="59901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6672795" y="15937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a:extLst>
            <a:ext uri="{FF2B5EF4-FFF2-40B4-BE49-F238E27FC236}">
              <a16:creationId xmlns:a16="http://schemas.microsoft.com/office/drawing/2014/main" id="{00000000-0008-0000-0700-0000FB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35824</xdr:rowOff>
    </xdr:from>
    <xdr:to>
      <xdr:col>85</xdr:col>
      <xdr:colOff>126364</xdr:colOff>
      <xdr:row>38</xdr:row>
      <xdr:rowOff>170866</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flipV="1">
          <a:off x="16317595" y="5179324"/>
          <a:ext cx="1269" cy="1506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3243</xdr:rowOff>
    </xdr:from>
    <xdr:ext cx="469744" cy="259045"/>
    <xdr:sp macro="" textlink="">
      <xdr:nvSpPr>
        <xdr:cNvPr id="509" name="消防費最小値テキスト">
          <a:extLst>
            <a:ext uri="{FF2B5EF4-FFF2-40B4-BE49-F238E27FC236}">
              <a16:creationId xmlns:a16="http://schemas.microsoft.com/office/drawing/2014/main" id="{00000000-0008-0000-0700-0000FD010000}"/>
            </a:ext>
          </a:extLst>
        </xdr:cNvPr>
        <xdr:cNvSpPr txBox="1"/>
      </xdr:nvSpPr>
      <xdr:spPr>
        <a:xfrm>
          <a:off x="16370300" y="6689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170866</xdr:rowOff>
    </xdr:from>
    <xdr:to>
      <xdr:col>86</xdr:col>
      <xdr:colOff>25400</xdr:colOff>
      <xdr:row>38</xdr:row>
      <xdr:rowOff>170866</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6230600" y="6685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153951</xdr:rowOff>
    </xdr:from>
    <xdr:ext cx="599010" cy="259045"/>
    <xdr:sp macro="" textlink="">
      <xdr:nvSpPr>
        <xdr:cNvPr id="511" name="消防費最大値テキスト">
          <a:extLst>
            <a:ext uri="{FF2B5EF4-FFF2-40B4-BE49-F238E27FC236}">
              <a16:creationId xmlns:a16="http://schemas.microsoft.com/office/drawing/2014/main" id="{00000000-0008-0000-0700-0000FF010000}"/>
            </a:ext>
          </a:extLst>
        </xdr:cNvPr>
        <xdr:cNvSpPr txBox="1"/>
      </xdr:nvSpPr>
      <xdr:spPr>
        <a:xfrm>
          <a:off x="16370300" y="4954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203,632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35824</xdr:rowOff>
    </xdr:from>
    <xdr:to>
      <xdr:col>86</xdr:col>
      <xdr:colOff>25400</xdr:colOff>
      <xdr:row>30</xdr:row>
      <xdr:rowOff>35824</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5179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32</xdr:row>
      <xdr:rowOff>119781</xdr:rowOff>
    </xdr:from>
    <xdr:to>
      <xdr:col>85</xdr:col>
      <xdr:colOff>127000</xdr:colOff>
      <xdr:row>33</xdr:row>
      <xdr:rowOff>132598</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5481300" y="5606181"/>
          <a:ext cx="838200" cy="184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52544</xdr:rowOff>
    </xdr:from>
    <xdr:ext cx="534377" cy="259045"/>
    <xdr:sp macro="" textlink="">
      <xdr:nvSpPr>
        <xdr:cNvPr id="514" name="消防費平均値テキスト">
          <a:extLst>
            <a:ext uri="{FF2B5EF4-FFF2-40B4-BE49-F238E27FC236}">
              <a16:creationId xmlns:a16="http://schemas.microsoft.com/office/drawing/2014/main" id="{00000000-0008-0000-0700-000002020000}"/>
            </a:ext>
          </a:extLst>
        </xdr:cNvPr>
        <xdr:cNvSpPr txBox="1"/>
      </xdr:nvSpPr>
      <xdr:spPr>
        <a:xfrm>
          <a:off x="16370300" y="6224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74117</xdr:rowOff>
    </xdr:from>
    <xdr:to>
      <xdr:col>85</xdr:col>
      <xdr:colOff>177800</xdr:colOff>
      <xdr:row>37</xdr:row>
      <xdr:rowOff>4267</xdr:rowOff>
    </xdr:to>
    <xdr:sp macro="" textlink="">
      <xdr:nvSpPr>
        <xdr:cNvPr id="515" name="フローチャート: 判断 514">
          <a:extLst>
            <a:ext uri="{FF2B5EF4-FFF2-40B4-BE49-F238E27FC236}">
              <a16:creationId xmlns:a16="http://schemas.microsoft.com/office/drawing/2014/main" id="{00000000-0008-0000-0700-000003020000}"/>
            </a:ext>
          </a:extLst>
        </xdr:cNvPr>
        <xdr:cNvSpPr/>
      </xdr:nvSpPr>
      <xdr:spPr>
        <a:xfrm>
          <a:off x="16268700" y="6246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32</xdr:row>
      <xdr:rowOff>119781</xdr:rowOff>
    </xdr:from>
    <xdr:to>
      <xdr:col>81</xdr:col>
      <xdr:colOff>50800</xdr:colOff>
      <xdr:row>34</xdr:row>
      <xdr:rowOff>157127</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4592300" y="5606181"/>
          <a:ext cx="889000" cy="380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146332</xdr:rowOff>
    </xdr:from>
    <xdr:to>
      <xdr:col>81</xdr:col>
      <xdr:colOff>101600</xdr:colOff>
      <xdr:row>36</xdr:row>
      <xdr:rowOff>76482</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5430500" y="6147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67609</xdr:rowOff>
    </xdr:from>
    <xdr:ext cx="534377"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5214111" y="6239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93744</xdr:rowOff>
    </xdr:from>
    <xdr:to>
      <xdr:col>76</xdr:col>
      <xdr:colOff>114300</xdr:colOff>
      <xdr:row>34</xdr:row>
      <xdr:rowOff>157127</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3703300" y="5923044"/>
          <a:ext cx="889000" cy="63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103957</xdr:rowOff>
    </xdr:from>
    <xdr:to>
      <xdr:col>76</xdr:col>
      <xdr:colOff>165100</xdr:colOff>
      <xdr:row>37</xdr:row>
      <xdr:rowOff>34107</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4541500" y="627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25234</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4325111" y="6368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93744</xdr:rowOff>
    </xdr:from>
    <xdr:to>
      <xdr:col>71</xdr:col>
      <xdr:colOff>177800</xdr:colOff>
      <xdr:row>35</xdr:row>
      <xdr:rowOff>30871</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2814300" y="5923044"/>
          <a:ext cx="889000" cy="108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92992</xdr:rowOff>
    </xdr:from>
    <xdr:to>
      <xdr:col>72</xdr:col>
      <xdr:colOff>38100</xdr:colOff>
      <xdr:row>37</xdr:row>
      <xdr:rowOff>23142</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3652500" y="6265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14269</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3436111" y="6357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131366</xdr:rowOff>
    </xdr:from>
    <xdr:to>
      <xdr:col>67</xdr:col>
      <xdr:colOff>101600</xdr:colOff>
      <xdr:row>37</xdr:row>
      <xdr:rowOff>61516</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2763500" y="630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52643</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2547111" y="6396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81798</xdr:rowOff>
    </xdr:from>
    <xdr:to>
      <xdr:col>85</xdr:col>
      <xdr:colOff>177800</xdr:colOff>
      <xdr:row>34</xdr:row>
      <xdr:rowOff>11948</xdr:rowOff>
    </xdr:to>
    <xdr:sp macro="" textlink="">
      <xdr:nvSpPr>
        <xdr:cNvPr id="532" name="楕円 531">
          <a:extLst>
            <a:ext uri="{FF2B5EF4-FFF2-40B4-BE49-F238E27FC236}">
              <a16:creationId xmlns:a16="http://schemas.microsoft.com/office/drawing/2014/main" id="{00000000-0008-0000-0700-000014020000}"/>
            </a:ext>
          </a:extLst>
        </xdr:cNvPr>
        <xdr:cNvSpPr/>
      </xdr:nvSpPr>
      <xdr:spPr>
        <a:xfrm>
          <a:off x="16268700" y="5739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32</xdr:row>
      <xdr:rowOff>104675</xdr:rowOff>
    </xdr:from>
    <xdr:ext cx="599010" cy="259045"/>
    <xdr:sp macro="" textlink="">
      <xdr:nvSpPr>
        <xdr:cNvPr id="533" name="消防費該当値テキスト">
          <a:extLst>
            <a:ext uri="{FF2B5EF4-FFF2-40B4-BE49-F238E27FC236}">
              <a16:creationId xmlns:a16="http://schemas.microsoft.com/office/drawing/2014/main" id="{00000000-0008-0000-0700-000015020000}"/>
            </a:ext>
          </a:extLst>
        </xdr:cNvPr>
        <xdr:cNvSpPr txBox="1"/>
      </xdr:nvSpPr>
      <xdr:spPr>
        <a:xfrm>
          <a:off x="16370300" y="5591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32</xdr:row>
      <xdr:rowOff>68981</xdr:rowOff>
    </xdr:from>
    <xdr:to>
      <xdr:col>81</xdr:col>
      <xdr:colOff>101600</xdr:colOff>
      <xdr:row>32</xdr:row>
      <xdr:rowOff>170581</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5430500" y="5555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31</xdr:row>
      <xdr:rowOff>15658</xdr:rowOff>
    </xdr:from>
    <xdr:ext cx="59901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181795" y="5330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106327</xdr:rowOff>
    </xdr:from>
    <xdr:to>
      <xdr:col>76</xdr:col>
      <xdr:colOff>165100</xdr:colOff>
      <xdr:row>35</xdr:row>
      <xdr:rowOff>36477</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4541500" y="5935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53004</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325111" y="5710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42944</xdr:rowOff>
    </xdr:from>
    <xdr:to>
      <xdr:col>72</xdr:col>
      <xdr:colOff>38100</xdr:colOff>
      <xdr:row>34</xdr:row>
      <xdr:rowOff>144544</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3652500" y="587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32</xdr:row>
      <xdr:rowOff>161071</xdr:rowOff>
    </xdr:from>
    <xdr:ext cx="59901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403795" y="5647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151521</xdr:rowOff>
    </xdr:from>
    <xdr:to>
      <xdr:col>67</xdr:col>
      <xdr:colOff>101600</xdr:colOff>
      <xdr:row>35</xdr:row>
      <xdr:rowOff>81671</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2763500" y="5980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98198</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547111" y="5756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a:extLst>
            <a:ext uri="{FF2B5EF4-FFF2-40B4-BE49-F238E27FC236}">
              <a16:creationId xmlns:a16="http://schemas.microsoft.com/office/drawing/2014/main" id="{00000000-0008-0000-07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60423</xdr:rowOff>
    </xdr:from>
    <xdr:to>
      <xdr:col>85</xdr:col>
      <xdr:colOff>126364</xdr:colOff>
      <xdr:row>58</xdr:row>
      <xdr:rowOff>134500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flipV="1">
          <a:off x="16317595" y="8804373"/>
          <a:ext cx="1269" cy="1274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138327</xdr:rowOff>
    </xdr:from>
    <xdr:ext cx="534377" cy="259045"/>
    <xdr:sp macro="" textlink="">
      <xdr:nvSpPr>
        <xdr:cNvPr id="566" name="教育費最小値テキスト">
          <a:extLst>
            <a:ext uri="{FF2B5EF4-FFF2-40B4-BE49-F238E27FC236}">
              <a16:creationId xmlns:a16="http://schemas.microsoft.com/office/drawing/2014/main" id="{00000000-0008-0000-0700-000036020000}"/>
            </a:ext>
          </a:extLst>
        </xdr:cNvPr>
        <xdr:cNvSpPr txBox="1"/>
      </xdr:nvSpPr>
      <xdr:spPr>
        <a:xfrm>
          <a:off x="16370300" y="10082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134500</xdr:rowOff>
    </xdr:from>
    <xdr:to>
      <xdr:col>86</xdr:col>
      <xdr:colOff>25400</xdr:colOff>
      <xdr:row>58</xdr:row>
      <xdr:rowOff>134500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6230600" y="1007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7100</xdr:rowOff>
    </xdr:from>
    <xdr:ext cx="599010" cy="259045"/>
    <xdr:sp macro="" textlink="">
      <xdr:nvSpPr>
        <xdr:cNvPr id="568" name="教育費最大値テキスト">
          <a:extLst>
            <a:ext uri="{FF2B5EF4-FFF2-40B4-BE49-F238E27FC236}">
              <a16:creationId xmlns:a16="http://schemas.microsoft.com/office/drawing/2014/main" id="{00000000-0008-0000-0700-000038020000}"/>
            </a:ext>
          </a:extLst>
        </xdr:cNvPr>
        <xdr:cNvSpPr txBox="1"/>
      </xdr:nvSpPr>
      <xdr:spPr>
        <a:xfrm>
          <a:off x="16370300" y="8579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711,615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60423</xdr:rowOff>
    </xdr:from>
    <xdr:to>
      <xdr:col>86</xdr:col>
      <xdr:colOff>25400</xdr:colOff>
      <xdr:row>51</xdr:row>
      <xdr:rowOff>60423</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8804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52</xdr:row>
      <xdr:rowOff>131421</xdr:rowOff>
    </xdr:from>
    <xdr:to>
      <xdr:col>85</xdr:col>
      <xdr:colOff>127000</xdr:colOff>
      <xdr:row>54</xdr:row>
      <xdr:rowOff>149400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5481300" y="9046821"/>
          <a:ext cx="838200" cy="360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49389</xdr:rowOff>
    </xdr:from>
    <xdr:ext cx="599010" cy="259045"/>
    <xdr:sp macro="" textlink="">
      <xdr:nvSpPr>
        <xdr:cNvPr id="571" name="教育費平均値テキスト">
          <a:extLst>
            <a:ext uri="{FF2B5EF4-FFF2-40B4-BE49-F238E27FC236}">
              <a16:creationId xmlns:a16="http://schemas.microsoft.com/office/drawing/2014/main" id="{00000000-0008-0000-0700-00003B020000}"/>
            </a:ext>
          </a:extLst>
        </xdr:cNvPr>
        <xdr:cNvSpPr txBox="1"/>
      </xdr:nvSpPr>
      <xdr:spPr>
        <a:xfrm>
          <a:off x="16370300" y="98220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70962</xdr:rowOff>
    </xdr:from>
    <xdr:to>
      <xdr:col>85</xdr:col>
      <xdr:colOff>177800</xdr:colOff>
      <xdr:row>58</xdr:row>
      <xdr:rowOff>1112</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6268700" y="984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42534</xdr:rowOff>
    </xdr:from>
    <xdr:to>
      <xdr:col>81</xdr:col>
      <xdr:colOff>50800</xdr:colOff>
      <xdr:row>54</xdr:row>
      <xdr:rowOff>149400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4592300" y="9300834"/>
          <a:ext cx="889000" cy="106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69658</xdr:rowOff>
    </xdr:from>
    <xdr:to>
      <xdr:col>81</xdr:col>
      <xdr:colOff>101600</xdr:colOff>
      <xdr:row>57</xdr:row>
      <xdr:rowOff>171258</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5430500" y="984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162385</xdr:rowOff>
    </xdr:from>
    <xdr:ext cx="599010"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5181795" y="9935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42534</xdr:rowOff>
    </xdr:from>
    <xdr:to>
      <xdr:col>76</xdr:col>
      <xdr:colOff>114300</xdr:colOff>
      <xdr:row>55</xdr:row>
      <xdr:rowOff>148233</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3703300" y="9300834"/>
          <a:ext cx="889000" cy="277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103746</xdr:rowOff>
    </xdr:from>
    <xdr:to>
      <xdr:col>76</xdr:col>
      <xdr:colOff>165100</xdr:colOff>
      <xdr:row>58</xdr:row>
      <xdr:rowOff>33896</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4541500" y="987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25023</xdr:rowOff>
    </xdr:from>
    <xdr:ext cx="599010"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4292795" y="9969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120427</xdr:rowOff>
    </xdr:from>
    <xdr:to>
      <xdr:col>71</xdr:col>
      <xdr:colOff>177800</xdr:colOff>
      <xdr:row>55</xdr:row>
      <xdr:rowOff>148233</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2814300" y="9550177"/>
          <a:ext cx="889000" cy="27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103312</xdr:rowOff>
    </xdr:from>
    <xdr:to>
      <xdr:col>72</xdr:col>
      <xdr:colOff>38100</xdr:colOff>
      <xdr:row>58</xdr:row>
      <xdr:rowOff>33462</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3652500" y="98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58</xdr:row>
      <xdr:rowOff>24589</xdr:rowOff>
    </xdr:from>
    <xdr:ext cx="59901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3403795" y="9968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88942</xdr:rowOff>
    </xdr:from>
    <xdr:to>
      <xdr:col>67</xdr:col>
      <xdr:colOff>101600</xdr:colOff>
      <xdr:row>58</xdr:row>
      <xdr:rowOff>19092</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2763500" y="986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10219</xdr:rowOff>
    </xdr:from>
    <xdr:ext cx="59901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2514795" y="9954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52</xdr:row>
      <xdr:rowOff>80621</xdr:rowOff>
    </xdr:from>
    <xdr:to>
      <xdr:col>85</xdr:col>
      <xdr:colOff>177800</xdr:colOff>
      <xdr:row>53</xdr:row>
      <xdr:rowOff>10771</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6268700" y="8996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51</xdr:row>
      <xdr:rowOff>103498</xdr:rowOff>
    </xdr:from>
    <xdr:ext cx="599010" cy="259045"/>
    <xdr:sp macro="" textlink="">
      <xdr:nvSpPr>
        <xdr:cNvPr id="590" name="教育費該当値テキスト">
          <a:extLst>
            <a:ext uri="{FF2B5EF4-FFF2-40B4-BE49-F238E27FC236}">
              <a16:creationId xmlns:a16="http://schemas.microsoft.com/office/drawing/2014/main" id="{00000000-0008-0000-0700-00004E020000}"/>
            </a:ext>
          </a:extLst>
        </xdr:cNvPr>
        <xdr:cNvSpPr txBox="1"/>
      </xdr:nvSpPr>
      <xdr:spPr>
        <a:xfrm>
          <a:off x="16370300" y="8847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98600</xdr:rowOff>
    </xdr:from>
    <xdr:to>
      <xdr:col>81</xdr:col>
      <xdr:colOff>101600</xdr:colOff>
      <xdr:row>55</xdr:row>
      <xdr:rowOff>28750</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5430500" y="935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53</xdr:row>
      <xdr:rowOff>45277</xdr:rowOff>
    </xdr:from>
    <xdr:ext cx="59901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181795" y="9132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163184</xdr:rowOff>
    </xdr:from>
    <xdr:to>
      <xdr:col>76</xdr:col>
      <xdr:colOff>165100</xdr:colOff>
      <xdr:row>54</xdr:row>
      <xdr:rowOff>93334</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4541500" y="9250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52</xdr:row>
      <xdr:rowOff>109861</xdr:rowOff>
    </xdr:from>
    <xdr:ext cx="59901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292795" y="9025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97433</xdr:rowOff>
    </xdr:from>
    <xdr:to>
      <xdr:col>72</xdr:col>
      <xdr:colOff>38100</xdr:colOff>
      <xdr:row>56</xdr:row>
      <xdr:rowOff>27583</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3652500" y="9527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54</xdr:row>
      <xdr:rowOff>44110</xdr:rowOff>
    </xdr:from>
    <xdr:ext cx="59901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403795" y="9302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69627</xdr:rowOff>
    </xdr:from>
    <xdr:to>
      <xdr:col>67</xdr:col>
      <xdr:colOff>101600</xdr:colOff>
      <xdr:row>55</xdr:row>
      <xdr:rowOff>171227</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2763500" y="9499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54</xdr:row>
      <xdr:rowOff>16304</xdr:rowOff>
    </xdr:from>
    <xdr:ext cx="59901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514795" y="9274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a:extLst>
            <a:ext uri="{FF2B5EF4-FFF2-40B4-BE49-F238E27FC236}">
              <a16:creationId xmlns:a16="http://schemas.microsoft.com/office/drawing/2014/main" id="{00000000-0008-0000-07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104194</xdr:rowOff>
    </xdr:from>
    <xdr:to>
      <xdr:col>85</xdr:col>
      <xdr:colOff>126364</xdr:colOff>
      <xdr:row>78</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flipV="1">
          <a:off x="16317595" y="12105694"/>
          <a:ext cx="1269" cy="1407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1" name="災害復旧費最小値テキスト">
          <a:extLst>
            <a:ext uri="{FF2B5EF4-FFF2-40B4-BE49-F238E27FC236}">
              <a16:creationId xmlns:a16="http://schemas.microsoft.com/office/drawing/2014/main" id="{00000000-0008-0000-0700-00006D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50871</xdr:rowOff>
    </xdr:from>
    <xdr:ext cx="599010" cy="259045"/>
    <xdr:sp macro="" textlink="">
      <xdr:nvSpPr>
        <xdr:cNvPr id="623" name="災害復旧費最大値テキスト">
          <a:extLst>
            <a:ext uri="{FF2B5EF4-FFF2-40B4-BE49-F238E27FC236}">
              <a16:creationId xmlns:a16="http://schemas.microsoft.com/office/drawing/2014/main" id="{00000000-0008-0000-0700-00006F020000}"/>
            </a:ext>
          </a:extLst>
        </xdr:cNvPr>
        <xdr:cNvSpPr txBox="1"/>
      </xdr:nvSpPr>
      <xdr:spPr>
        <a:xfrm>
          <a:off x="16370300" y="11880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615,532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104194</xdr:rowOff>
    </xdr:from>
    <xdr:to>
      <xdr:col>86</xdr:col>
      <xdr:colOff>25400</xdr:colOff>
      <xdr:row>70</xdr:row>
      <xdr:rowOff>104194</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2105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54181</xdr:rowOff>
    </xdr:from>
    <xdr:ext cx="534377" cy="259045"/>
    <xdr:sp macro="" textlink="">
      <xdr:nvSpPr>
        <xdr:cNvPr id="626" name="災害復旧費平均値テキスト">
          <a:extLst>
            <a:ext uri="{FF2B5EF4-FFF2-40B4-BE49-F238E27FC236}">
              <a16:creationId xmlns:a16="http://schemas.microsoft.com/office/drawing/2014/main" id="{00000000-0008-0000-0700-000072020000}"/>
            </a:ext>
          </a:extLst>
        </xdr:cNvPr>
        <xdr:cNvSpPr txBox="1"/>
      </xdr:nvSpPr>
      <xdr:spPr>
        <a:xfrm>
          <a:off x="16370300" y="132558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31304</xdr:rowOff>
    </xdr:from>
    <xdr:to>
      <xdr:col>85</xdr:col>
      <xdr:colOff>177800</xdr:colOff>
      <xdr:row>78</xdr:row>
      <xdr:rowOff>132904</xdr:rowOff>
    </xdr:to>
    <xdr:sp macro="" textlink="">
      <xdr:nvSpPr>
        <xdr:cNvPr id="627" name="フローチャート: 判断 626">
          <a:extLst>
            <a:ext uri="{FF2B5EF4-FFF2-40B4-BE49-F238E27FC236}">
              <a16:creationId xmlns:a16="http://schemas.microsoft.com/office/drawing/2014/main" id="{00000000-0008-0000-0700-000073020000}"/>
            </a:ext>
          </a:extLst>
        </xdr:cNvPr>
        <xdr:cNvSpPr/>
      </xdr:nvSpPr>
      <xdr:spPr>
        <a:xfrm>
          <a:off x="16268700" y="13404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123757</xdr:rowOff>
    </xdr:from>
    <xdr:to>
      <xdr:col>81</xdr:col>
      <xdr:colOff>50800</xdr:colOff>
      <xdr:row>78</xdr:row>
      <xdr:rowOff>139700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4592300" y="13496857"/>
          <a:ext cx="889000" cy="1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34982</xdr:rowOff>
    </xdr:from>
    <xdr:to>
      <xdr:col>81</xdr:col>
      <xdr:colOff>101600</xdr:colOff>
      <xdr:row>78</xdr:row>
      <xdr:rowOff>136582</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5430500" y="1340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153109</xdr:rowOff>
    </xdr:from>
    <xdr:ext cx="534377"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5214111" y="13183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60903</xdr:rowOff>
    </xdr:from>
    <xdr:to>
      <xdr:col>76</xdr:col>
      <xdr:colOff>114300</xdr:colOff>
      <xdr:row>78</xdr:row>
      <xdr:rowOff>123757</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3703300" y="13434003"/>
          <a:ext cx="889000" cy="62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36207</xdr:rowOff>
    </xdr:from>
    <xdr:to>
      <xdr:col>76</xdr:col>
      <xdr:colOff>165100</xdr:colOff>
      <xdr:row>78</xdr:row>
      <xdr:rowOff>137807</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4541500" y="13409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154334</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4325111" y="13184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60903</xdr:rowOff>
    </xdr:from>
    <xdr:to>
      <xdr:col>71</xdr:col>
      <xdr:colOff>177800</xdr:colOff>
      <xdr:row>78</xdr:row>
      <xdr:rowOff>90574</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2814300" y="13434003"/>
          <a:ext cx="889000" cy="29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45044</xdr:rowOff>
    </xdr:from>
    <xdr:to>
      <xdr:col>72</xdr:col>
      <xdr:colOff>38100</xdr:colOff>
      <xdr:row>78</xdr:row>
      <xdr:rowOff>146644</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3652500" y="13418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137771</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3436111" y="13510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50160</xdr:rowOff>
    </xdr:from>
    <xdr:to>
      <xdr:col>67</xdr:col>
      <xdr:colOff>101600</xdr:colOff>
      <xdr:row>78</xdr:row>
      <xdr:rowOff>151760</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2763500" y="13423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142887</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2547111" y="13515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9731</xdr:rowOff>
    </xdr:from>
    <xdr:ext cx="249299" cy="259045"/>
    <xdr:sp macro="" textlink="">
      <xdr:nvSpPr>
        <xdr:cNvPr id="645" name="災害復旧費該当値テキスト">
          <a:extLst>
            <a:ext uri="{FF2B5EF4-FFF2-40B4-BE49-F238E27FC236}">
              <a16:creationId xmlns:a16="http://schemas.microsoft.com/office/drawing/2014/main" id="{00000000-0008-0000-0700-000085020000}"/>
            </a:ext>
          </a:extLst>
        </xdr:cNvPr>
        <xdr:cNvSpPr txBox="1"/>
      </xdr:nvSpPr>
      <xdr:spPr>
        <a:xfrm>
          <a:off x="16370300" y="1338283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72957</xdr:rowOff>
    </xdr:from>
    <xdr:to>
      <xdr:col>76</xdr:col>
      <xdr:colOff>165100</xdr:colOff>
      <xdr:row>79</xdr:row>
      <xdr:rowOff>3107</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4541500" y="1344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165684</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357428" y="13538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10103</xdr:rowOff>
    </xdr:from>
    <xdr:to>
      <xdr:col>72</xdr:col>
      <xdr:colOff>38100</xdr:colOff>
      <xdr:row>78</xdr:row>
      <xdr:rowOff>111703</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3652500" y="13383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128230</xdr:rowOff>
    </xdr:from>
    <xdr:ext cx="534377"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436111" y="13158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39774</xdr:rowOff>
    </xdr:from>
    <xdr:to>
      <xdr:col>67</xdr:col>
      <xdr:colOff>101600</xdr:colOff>
      <xdr:row>78</xdr:row>
      <xdr:rowOff>141374</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2763500" y="13412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157901</xdr:rowOff>
    </xdr:from>
    <xdr:ext cx="534377"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547111" y="13188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公債費グラフ枠">
          <a:extLst>
            <a:ext uri="{FF2B5EF4-FFF2-40B4-BE49-F238E27FC236}">
              <a16:creationId xmlns:a16="http://schemas.microsoft.com/office/drawing/2014/main" id="{00000000-0008-0000-07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22237</xdr:rowOff>
    </xdr:from>
    <xdr:to>
      <xdr:col>85</xdr:col>
      <xdr:colOff>126364</xdr:colOff>
      <xdr:row>98</xdr:row>
      <xdr:rowOff>147045</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flipV="1">
          <a:off x="16317595" y="15624187"/>
          <a:ext cx="1269" cy="1324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150872</xdr:rowOff>
    </xdr:from>
    <xdr:ext cx="534377" cy="259045"/>
    <xdr:sp macro="" textlink="">
      <xdr:nvSpPr>
        <xdr:cNvPr id="678" name="公債費最小値テキスト">
          <a:extLst>
            <a:ext uri="{FF2B5EF4-FFF2-40B4-BE49-F238E27FC236}">
              <a16:creationId xmlns:a16="http://schemas.microsoft.com/office/drawing/2014/main" id="{00000000-0008-0000-0700-0000A6020000}"/>
            </a:ext>
          </a:extLst>
        </xdr:cNvPr>
        <xdr:cNvSpPr txBox="1"/>
      </xdr:nvSpPr>
      <xdr:spPr>
        <a:xfrm>
          <a:off x="16370300" y="1695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147045</xdr:rowOff>
    </xdr:from>
    <xdr:to>
      <xdr:col>86</xdr:col>
      <xdr:colOff>25400</xdr:colOff>
      <xdr:row>98</xdr:row>
      <xdr:rowOff>147045</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6230600" y="16949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140364</xdr:rowOff>
    </xdr:from>
    <xdr:ext cx="599010" cy="259045"/>
    <xdr:sp macro="" textlink="">
      <xdr:nvSpPr>
        <xdr:cNvPr id="680" name="公債費最大値テキスト">
          <a:extLst>
            <a:ext uri="{FF2B5EF4-FFF2-40B4-BE49-F238E27FC236}">
              <a16:creationId xmlns:a16="http://schemas.microsoft.com/office/drawing/2014/main" id="{00000000-0008-0000-0700-0000A8020000}"/>
            </a:ext>
          </a:extLst>
        </xdr:cNvPr>
        <xdr:cNvSpPr txBox="1"/>
      </xdr:nvSpPr>
      <xdr:spPr>
        <a:xfrm>
          <a:off x="16370300" y="15399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731,660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22237</xdr:rowOff>
    </xdr:from>
    <xdr:to>
      <xdr:col>86</xdr:col>
      <xdr:colOff>25400</xdr:colOff>
      <xdr:row>91</xdr:row>
      <xdr:rowOff>22237</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6230600" y="15624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71918</xdr:rowOff>
    </xdr:from>
    <xdr:to>
      <xdr:col>85</xdr:col>
      <xdr:colOff>127000</xdr:colOff>
      <xdr:row>95</xdr:row>
      <xdr:rowOff>15756</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5481300" y="16188218"/>
          <a:ext cx="838200" cy="115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15056</xdr:rowOff>
    </xdr:from>
    <xdr:ext cx="599010" cy="259045"/>
    <xdr:sp macro="" textlink="">
      <xdr:nvSpPr>
        <xdr:cNvPr id="683" name="公債費平均値テキスト">
          <a:extLst>
            <a:ext uri="{FF2B5EF4-FFF2-40B4-BE49-F238E27FC236}">
              <a16:creationId xmlns:a16="http://schemas.microsoft.com/office/drawing/2014/main" id="{00000000-0008-0000-0700-0000AB020000}"/>
            </a:ext>
          </a:extLst>
        </xdr:cNvPr>
        <xdr:cNvSpPr txBox="1"/>
      </xdr:nvSpPr>
      <xdr:spPr>
        <a:xfrm>
          <a:off x="16370300" y="166457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36629</xdr:rowOff>
    </xdr:from>
    <xdr:to>
      <xdr:col>85</xdr:col>
      <xdr:colOff>177800</xdr:colOff>
      <xdr:row>97</xdr:row>
      <xdr:rowOff>138229</xdr:rowOff>
    </xdr:to>
    <xdr:sp macro="" textlink="">
      <xdr:nvSpPr>
        <xdr:cNvPr id="684" name="フローチャート: 判断 683">
          <a:extLst>
            <a:ext uri="{FF2B5EF4-FFF2-40B4-BE49-F238E27FC236}">
              <a16:creationId xmlns:a16="http://schemas.microsoft.com/office/drawing/2014/main" id="{00000000-0008-0000-0700-0000AC020000}"/>
            </a:ext>
          </a:extLst>
        </xdr:cNvPr>
        <xdr:cNvSpPr/>
      </xdr:nvSpPr>
      <xdr:spPr>
        <a:xfrm>
          <a:off x="16268700" y="1666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15756</xdr:rowOff>
    </xdr:from>
    <xdr:to>
      <xdr:col>81</xdr:col>
      <xdr:colOff>50800</xdr:colOff>
      <xdr:row>95</xdr:row>
      <xdr:rowOff>26699</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4592300" y="16303506"/>
          <a:ext cx="889000" cy="10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50507</xdr:rowOff>
    </xdr:from>
    <xdr:to>
      <xdr:col>81</xdr:col>
      <xdr:colOff>101600</xdr:colOff>
      <xdr:row>97</xdr:row>
      <xdr:rowOff>152107</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5430500" y="1668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143234</xdr:rowOff>
    </xdr:from>
    <xdr:ext cx="599010"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5181795" y="16773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26699</xdr:rowOff>
    </xdr:from>
    <xdr:to>
      <xdr:col>76</xdr:col>
      <xdr:colOff>114300</xdr:colOff>
      <xdr:row>96</xdr:row>
      <xdr:rowOff>17021</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3703300" y="16314449"/>
          <a:ext cx="889000" cy="16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58934</xdr:rowOff>
    </xdr:from>
    <xdr:to>
      <xdr:col>76</xdr:col>
      <xdr:colOff>165100</xdr:colOff>
      <xdr:row>97</xdr:row>
      <xdr:rowOff>160534</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4541500" y="1668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151661</xdr:rowOff>
    </xdr:from>
    <xdr:ext cx="599010"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4292795" y="16782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17021</xdr:rowOff>
    </xdr:from>
    <xdr:to>
      <xdr:col>71</xdr:col>
      <xdr:colOff>177800</xdr:colOff>
      <xdr:row>96</xdr:row>
      <xdr:rowOff>18180</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2814300" y="16476221"/>
          <a:ext cx="889000" cy="1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62849</xdr:rowOff>
    </xdr:from>
    <xdr:to>
      <xdr:col>72</xdr:col>
      <xdr:colOff>38100</xdr:colOff>
      <xdr:row>97</xdr:row>
      <xdr:rowOff>164449</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36525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155576</xdr:rowOff>
    </xdr:from>
    <xdr:ext cx="59901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3403795" y="16786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53711</xdr:rowOff>
    </xdr:from>
    <xdr:to>
      <xdr:col>67</xdr:col>
      <xdr:colOff>101600</xdr:colOff>
      <xdr:row>97</xdr:row>
      <xdr:rowOff>155311</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27635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146438</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2514795" y="16777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21118</xdr:rowOff>
    </xdr:from>
    <xdr:to>
      <xdr:col>85</xdr:col>
      <xdr:colOff>177800</xdr:colOff>
      <xdr:row>94</xdr:row>
      <xdr:rowOff>122718</xdr:rowOff>
    </xdr:to>
    <xdr:sp macro="" textlink="">
      <xdr:nvSpPr>
        <xdr:cNvPr id="701" name="楕円 700">
          <a:extLst>
            <a:ext uri="{FF2B5EF4-FFF2-40B4-BE49-F238E27FC236}">
              <a16:creationId xmlns:a16="http://schemas.microsoft.com/office/drawing/2014/main" id="{00000000-0008-0000-0700-0000BD020000}"/>
            </a:ext>
          </a:extLst>
        </xdr:cNvPr>
        <xdr:cNvSpPr/>
      </xdr:nvSpPr>
      <xdr:spPr>
        <a:xfrm>
          <a:off x="16268700" y="1613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43995</xdr:rowOff>
    </xdr:from>
    <xdr:ext cx="599010" cy="259045"/>
    <xdr:sp macro="" textlink="">
      <xdr:nvSpPr>
        <xdr:cNvPr id="702" name="公債費該当値テキスト">
          <a:extLst>
            <a:ext uri="{FF2B5EF4-FFF2-40B4-BE49-F238E27FC236}">
              <a16:creationId xmlns:a16="http://schemas.microsoft.com/office/drawing/2014/main" id="{00000000-0008-0000-0700-0000BE020000}"/>
            </a:ext>
          </a:extLst>
        </xdr:cNvPr>
        <xdr:cNvSpPr txBox="1"/>
      </xdr:nvSpPr>
      <xdr:spPr>
        <a:xfrm>
          <a:off x="16370300" y="15988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435,581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136406</xdr:rowOff>
    </xdr:from>
    <xdr:to>
      <xdr:col>81</xdr:col>
      <xdr:colOff>101600</xdr:colOff>
      <xdr:row>95</xdr:row>
      <xdr:rowOff>66556</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5430500" y="16252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93</xdr:row>
      <xdr:rowOff>83083</xdr:rowOff>
    </xdr:from>
    <xdr:ext cx="59901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181795" y="16027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147349</xdr:rowOff>
    </xdr:from>
    <xdr:to>
      <xdr:col>76</xdr:col>
      <xdr:colOff>165100</xdr:colOff>
      <xdr:row>95</xdr:row>
      <xdr:rowOff>77499</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4541500" y="1626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93</xdr:row>
      <xdr:rowOff>94026</xdr:rowOff>
    </xdr:from>
    <xdr:ext cx="59901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292795" y="16038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137671</xdr:rowOff>
    </xdr:from>
    <xdr:to>
      <xdr:col>72</xdr:col>
      <xdr:colOff>38100</xdr:colOff>
      <xdr:row>96</xdr:row>
      <xdr:rowOff>67821</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3652500" y="16425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84348</xdr:rowOff>
    </xdr:from>
    <xdr:ext cx="59901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403795" y="16200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138830</xdr:rowOff>
    </xdr:from>
    <xdr:to>
      <xdr:col>67</xdr:col>
      <xdr:colOff>101600</xdr:colOff>
      <xdr:row>96</xdr:row>
      <xdr:rowOff>68980</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2763500" y="1642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85507</xdr:rowOff>
    </xdr:from>
    <xdr:ext cx="59901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514795" y="16201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諸支出金グラフ枠">
          <a:extLst>
            <a:ext uri="{FF2B5EF4-FFF2-40B4-BE49-F238E27FC236}">
              <a16:creationId xmlns:a16="http://schemas.microsoft.com/office/drawing/2014/main" id="{00000000-0008-0000-0700-0000D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149263</xdr:rowOff>
    </xdr:from>
    <xdr:to>
      <xdr:col>116</xdr:col>
      <xdr:colOff>62864</xdr:colOff>
      <xdr:row>39</xdr:row>
      <xdr:rowOff>44450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flipV="1">
          <a:off x="22159595" y="5292763"/>
          <a:ext cx="1269" cy="1438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72559</xdr:rowOff>
    </xdr:from>
    <xdr:ext cx="249299" cy="259045"/>
    <xdr:sp macro="" textlink="">
      <xdr:nvSpPr>
        <xdr:cNvPr id="735" name="諸支出金最小値テキスト">
          <a:extLst>
            <a:ext uri="{FF2B5EF4-FFF2-40B4-BE49-F238E27FC236}">
              <a16:creationId xmlns:a16="http://schemas.microsoft.com/office/drawing/2014/main" id="{00000000-0008-0000-0700-0000DF020000}"/>
            </a:ext>
          </a:extLst>
        </xdr:cNvPr>
        <xdr:cNvSpPr txBox="1"/>
      </xdr:nvSpPr>
      <xdr:spPr>
        <a:xfrm>
          <a:off x="22212300" y="67591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95940</xdr:rowOff>
    </xdr:from>
    <xdr:ext cx="534377" cy="259045"/>
    <xdr:sp macro="" textlink="">
      <xdr:nvSpPr>
        <xdr:cNvPr id="737" name="諸支出金最大値テキスト">
          <a:extLst>
            <a:ext uri="{FF2B5EF4-FFF2-40B4-BE49-F238E27FC236}">
              <a16:creationId xmlns:a16="http://schemas.microsoft.com/office/drawing/2014/main" id="{00000000-0008-0000-0700-0000E1020000}"/>
            </a:ext>
          </a:extLst>
        </xdr:cNvPr>
        <xdr:cNvSpPr txBox="1"/>
      </xdr:nvSpPr>
      <xdr:spPr>
        <a:xfrm>
          <a:off x="22212300" y="5067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37,749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149263</xdr:rowOff>
    </xdr:from>
    <xdr:to>
      <xdr:col>116</xdr:col>
      <xdr:colOff>152400</xdr:colOff>
      <xdr:row>30</xdr:row>
      <xdr:rowOff>149263</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5292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161459</xdr:rowOff>
    </xdr:from>
    <xdr:ext cx="378565" cy="259045"/>
    <xdr:sp macro="" textlink="">
      <xdr:nvSpPr>
        <xdr:cNvPr id="740" name="諸支出金平均値テキスト">
          <a:extLst>
            <a:ext uri="{FF2B5EF4-FFF2-40B4-BE49-F238E27FC236}">
              <a16:creationId xmlns:a16="http://schemas.microsoft.com/office/drawing/2014/main" id="{00000000-0008-0000-0700-0000E4020000}"/>
            </a:ext>
          </a:extLst>
        </xdr:cNvPr>
        <xdr:cNvSpPr txBox="1"/>
      </xdr:nvSpPr>
      <xdr:spPr>
        <a:xfrm>
          <a:off x="22212300" y="65051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138582</xdr:rowOff>
    </xdr:from>
    <xdr:to>
      <xdr:col>116</xdr:col>
      <xdr:colOff>114300</xdr:colOff>
      <xdr:row>39</xdr:row>
      <xdr:rowOff>68732</xdr:rowOff>
    </xdr:to>
    <xdr:sp macro="" textlink="">
      <xdr:nvSpPr>
        <xdr:cNvPr id="741" name="フローチャート: 判断 740">
          <a:extLst>
            <a:ext uri="{FF2B5EF4-FFF2-40B4-BE49-F238E27FC236}">
              <a16:creationId xmlns:a16="http://schemas.microsoft.com/office/drawing/2014/main" id="{00000000-0008-0000-0700-0000E5020000}"/>
            </a:ext>
          </a:extLst>
        </xdr:cNvPr>
        <xdr:cNvSpPr/>
      </xdr:nvSpPr>
      <xdr:spPr>
        <a:xfrm>
          <a:off x="22110700" y="665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145631</xdr:rowOff>
    </xdr:from>
    <xdr:to>
      <xdr:col>112</xdr:col>
      <xdr:colOff>38100</xdr:colOff>
      <xdr:row>39</xdr:row>
      <xdr:rowOff>75781</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1272500" y="6660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92308</xdr:rowOff>
    </xdr:from>
    <xdr:ext cx="378565"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1134017" y="64359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149479</xdr:rowOff>
    </xdr:from>
    <xdr:to>
      <xdr:col>107</xdr:col>
      <xdr:colOff>101600</xdr:colOff>
      <xdr:row>39</xdr:row>
      <xdr:rowOff>79629</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0383500" y="6664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96156</xdr:rowOff>
    </xdr:from>
    <xdr:ext cx="378565"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20245017" y="64398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154584</xdr:rowOff>
    </xdr:from>
    <xdr:to>
      <xdr:col>102</xdr:col>
      <xdr:colOff>165100</xdr:colOff>
      <xdr:row>39</xdr:row>
      <xdr:rowOff>84734</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19494500" y="666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101261</xdr:rowOff>
    </xdr:from>
    <xdr:ext cx="378565"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9356017" y="6444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148717</xdr:rowOff>
    </xdr:from>
    <xdr:to>
      <xdr:col>98</xdr:col>
      <xdr:colOff>38100</xdr:colOff>
      <xdr:row>39</xdr:row>
      <xdr:rowOff>78867</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8605500" y="6663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95394</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8467017" y="64390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8" name="楕円 757">
          <a:extLst>
            <a:ext uri="{FF2B5EF4-FFF2-40B4-BE49-F238E27FC236}">
              <a16:creationId xmlns:a16="http://schemas.microsoft.com/office/drawing/2014/main" id="{00000000-0008-0000-0700-0000F6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117009</xdr:rowOff>
    </xdr:from>
    <xdr:ext cx="249299" cy="259045"/>
    <xdr:sp macro="" textlink="">
      <xdr:nvSpPr>
        <xdr:cNvPr id="759" name="諸支出金該当値テキスト">
          <a:extLst>
            <a:ext uri="{FF2B5EF4-FFF2-40B4-BE49-F238E27FC236}">
              <a16:creationId xmlns:a16="http://schemas.microsoft.com/office/drawing/2014/main" id="{00000000-0008-0000-0700-0000F7020000}"/>
            </a:ext>
          </a:extLst>
        </xdr:cNvPr>
        <xdr:cNvSpPr txBox="1"/>
      </xdr:nvSpPr>
      <xdr:spPr>
        <a:xfrm>
          <a:off x="22212300" y="66321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0" name="前年度繰上充用金最小値テキスト">
          <a:extLst>
            <a:ext uri="{FF2B5EF4-FFF2-40B4-BE49-F238E27FC236}">
              <a16:creationId xmlns:a16="http://schemas.microsoft.com/office/drawing/2014/main" id="{00000000-0008-0000-0700-000016030000}"/>
            </a:ext>
          </a:extLst>
        </xdr:cNvPr>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2" name="前年度繰上充用金最大値テキスト">
          <a:extLst>
            <a:ext uri="{FF2B5EF4-FFF2-40B4-BE49-F238E27FC236}">
              <a16:creationId xmlns:a16="http://schemas.microsoft.com/office/drawing/2014/main" id="{00000000-0008-0000-0700-000018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795" name="前年度繰上充用金平均値テキスト">
          <a:extLst>
            <a:ext uri="{FF2B5EF4-FFF2-40B4-BE49-F238E27FC236}">
              <a16:creationId xmlns:a16="http://schemas.microsoft.com/office/drawing/2014/main" id="{00000000-0008-0000-0700-00001B030000}"/>
            </a:ext>
          </a:extLst>
        </xdr:cNvPr>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49</xdr:row>
      <xdr:rowOff>123190</xdr:rowOff>
    </xdr:from>
    <xdr:to>
      <xdr:col>102</xdr:col>
      <xdr:colOff>165100</xdr:colOff>
      <xdr:row>50</xdr:row>
      <xdr:rowOff>53340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9494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48</xdr:row>
      <xdr:rowOff>69867</xdr:rowOff>
    </xdr:from>
    <xdr:ext cx="313932"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9388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14" name="前年度繰上充用金該当値テキスト">
          <a:extLst>
            <a:ext uri="{FF2B5EF4-FFF2-40B4-BE49-F238E27FC236}">
              <a16:creationId xmlns:a16="http://schemas.microsoft.com/office/drawing/2014/main" id="{00000000-0008-0000-0700-00002E030000}"/>
            </a:ext>
          </a:extLst>
        </xdr:cNvPr>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30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531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全般的には概ね横ばい傾向であるが、教育費、衛生費、土木費、公債費においては高止まりになっている。</a:t>
          </a:r>
        </a:p>
        <a:p>
          <a:r>
            <a:rPr kumimoji="1" lang="ja-JP" altLang="en-US" sz="1300">
              <a:latin typeface="ＭＳ Ｐゴシック" panose="020B0600070205080204" pitchFamily="50" charset="-128"/>
              <a:ea typeface="ＭＳ Ｐゴシック" panose="020B0600070205080204" pitchFamily="50" charset="-128"/>
            </a:rPr>
            <a:t>教育費については、朱鞠内コミュニティセンター耐震改修事業による増が主な要因となっている。</a:t>
          </a:r>
        </a:p>
        <a:p>
          <a:r>
            <a:rPr kumimoji="1" lang="ja-JP" altLang="en-US" sz="1300">
              <a:latin typeface="ＭＳ Ｐゴシック" panose="020B0600070205080204" pitchFamily="50" charset="-128"/>
              <a:ea typeface="ＭＳ Ｐゴシック" panose="020B0600070205080204" pitchFamily="50" charset="-128"/>
            </a:rPr>
            <a:t>衛生費においては、一般廃棄物最終処分場建設事業による増である。</a:t>
          </a:r>
        </a:p>
        <a:p>
          <a:r>
            <a:rPr kumimoji="1" lang="ja-JP" altLang="en-US" sz="1300">
              <a:latin typeface="ＭＳ Ｐゴシック" panose="020B0600070205080204" pitchFamily="50" charset="-128"/>
              <a:ea typeface="ＭＳ Ｐゴシック" panose="020B0600070205080204" pitchFamily="50" charset="-128"/>
            </a:rPr>
            <a:t>土木費においては、町道改修事業や橋梁改修事業などによる増である。</a:t>
          </a:r>
        </a:p>
        <a:p>
          <a:r>
            <a:rPr kumimoji="1" lang="ja-JP" altLang="en-US" sz="1300">
              <a:latin typeface="ＭＳ Ｐゴシック" panose="020B0600070205080204" pitchFamily="50" charset="-128"/>
              <a:ea typeface="ＭＳ Ｐゴシック" panose="020B0600070205080204" pitchFamily="50" charset="-128"/>
            </a:rPr>
            <a:t>公債費においては、近年の大型事業実施に伴う元金償還開始による増である。</a:t>
          </a:r>
        </a:p>
        <a:p>
          <a:r>
            <a:rPr kumimoji="1" lang="ja-JP" altLang="en-US" sz="1300">
              <a:latin typeface="ＭＳ Ｐゴシック" panose="020B0600070205080204" pitchFamily="50" charset="-128"/>
              <a:ea typeface="ＭＳ Ｐゴシック" panose="020B0600070205080204" pitchFamily="50" charset="-128"/>
            </a:rPr>
            <a:t>また、本町においては人口は少ないが、行政区域が南北</a:t>
          </a:r>
          <a:r>
            <a:rPr kumimoji="1" lang="en-US" altLang="ja-JP" sz="1300">
              <a:latin typeface="ＭＳ Ｐゴシック" panose="020B0600070205080204" pitchFamily="50" charset="-128"/>
              <a:ea typeface="ＭＳ Ｐゴシック" panose="020B0600070205080204" pitchFamily="50" charset="-128"/>
            </a:rPr>
            <a:t>63㎞</a:t>
          </a:r>
          <a:r>
            <a:rPr kumimoji="1" lang="ja-JP" altLang="en-US" sz="1300">
              <a:latin typeface="ＭＳ Ｐゴシック" panose="020B0600070205080204" pitchFamily="50" charset="-128"/>
              <a:ea typeface="ＭＳ Ｐゴシック" panose="020B0600070205080204" pitchFamily="50" charset="-128"/>
            </a:rPr>
            <a:t>という広範囲であるため、消防救急の防災経費が高く、全体的に類似団体平均を上回っている状況である。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北海道幌加内町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年度においては大雪災害や地方交付税の減少に係る財政調整基金の取り崩しを行ったことにより、実質単年度収支が近年平均ベースをやや下回っている状況であり、それ以降については横ばい傾向にある。</a:t>
          </a:r>
        </a:p>
        <a:p>
          <a:r>
            <a:rPr kumimoji="1" lang="ja-JP" altLang="en-US" sz="1400">
              <a:latin typeface="ＭＳ ゴシック" pitchFamily="49" charset="-128"/>
              <a:ea typeface="ＭＳ ゴシック" pitchFamily="49" charset="-128"/>
            </a:rPr>
            <a:t>　今後も地方交付税の動向や地方債の発行状況を注視しながら健全財政に努める。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北海道幌加内町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今年度の連結実質赤字比率も、黒字のため発生していない。</a:t>
          </a:r>
        </a:p>
        <a:p>
          <a:r>
            <a:rPr kumimoji="1" lang="ja-JP" altLang="en-US" sz="1400">
              <a:latin typeface="ＭＳ ゴシック" pitchFamily="49" charset="-128"/>
              <a:ea typeface="ＭＳ ゴシック" pitchFamily="49" charset="-128"/>
            </a:rPr>
            <a:t>今後も、赤字額が発生しないよう健全な財政運営と企業努力に努める。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014729_&#24140;&#21152;&#20869;&#30010;_2021&#65288;2&#22238;&#30446;&#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H29</v>
          </cell>
          <cell r="BX50" t="str">
            <v>H30</v>
          </cell>
          <cell r="CF50" t="str">
            <v>R01</v>
          </cell>
          <cell r="CN50" t="str">
            <v>R02</v>
          </cell>
          <cell r="CV50" t="str">
            <v>R03</v>
          </cell>
        </row>
        <row r="51">
          <cell r="AN51" t="str">
            <v>当該団体値</v>
          </cell>
        </row>
        <row r="53">
          <cell r="BP53">
            <v>63.2</v>
          </cell>
          <cell r="BX53">
            <v>64.099999999999994</v>
          </cell>
          <cell r="CF53">
            <v>65.2</v>
          </cell>
          <cell r="CN53">
            <v>69.099999999999994</v>
          </cell>
          <cell r="CV53">
            <v>69</v>
          </cell>
        </row>
        <row r="55">
          <cell r="AN55" t="str">
            <v>類似団体内平均値</v>
          </cell>
          <cell r="BP55">
            <v>0</v>
          </cell>
          <cell r="BX55">
            <v>0</v>
          </cell>
          <cell r="CF55">
            <v>0</v>
          </cell>
          <cell r="CN55">
            <v>0</v>
          </cell>
          <cell r="CV55">
            <v>0</v>
          </cell>
        </row>
        <row r="57">
          <cell r="BP57">
            <v>57.7</v>
          </cell>
          <cell r="BX57">
            <v>59.3</v>
          </cell>
          <cell r="CF57">
            <v>60.4</v>
          </cell>
          <cell r="CN57">
            <v>61.1</v>
          </cell>
          <cell r="CV57">
            <v>62.3</v>
          </cell>
        </row>
        <row r="72">
          <cell r="BP72" t="str">
            <v>H29</v>
          </cell>
          <cell r="BX72" t="str">
            <v>H30</v>
          </cell>
          <cell r="CF72" t="str">
            <v>R01</v>
          </cell>
          <cell r="CN72" t="str">
            <v>R02</v>
          </cell>
          <cell r="CV72" t="str">
            <v>R03</v>
          </cell>
        </row>
        <row r="73">
          <cell r="AN73" t="str">
            <v>当該団体値</v>
          </cell>
        </row>
        <row r="75">
          <cell r="BP75">
            <v>-0.4</v>
          </cell>
          <cell r="BX75">
            <v>-0.2</v>
          </cell>
          <cell r="CF75">
            <v>1</v>
          </cell>
          <cell r="CN75">
            <v>2.1</v>
          </cell>
          <cell r="CV75">
            <v>3.3</v>
          </cell>
        </row>
        <row r="77">
          <cell r="AN77" t="str">
            <v>類似団体内平均値</v>
          </cell>
          <cell r="BP77">
            <v>0</v>
          </cell>
          <cell r="BX77">
            <v>0</v>
          </cell>
          <cell r="CF77">
            <v>0</v>
          </cell>
          <cell r="CN77">
            <v>0</v>
          </cell>
          <cell r="CV77">
            <v>0</v>
          </cell>
        </row>
        <row r="79">
          <cell r="BP79">
            <v>7.1</v>
          </cell>
          <cell r="BX79">
            <v>7.1</v>
          </cell>
          <cell r="CF79">
            <v>7.3</v>
          </cell>
          <cell r="CN79">
            <v>7.4</v>
          </cell>
          <cell r="CV79">
            <v>7.5</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workbookViewId="0">
      <selection activeCell="AJ55" sqref="AJ55"/>
    </sheetView>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595" t="s">
        <v>79</v>
      </c>
      <c r="C1" s="595"/>
      <c r="D1" s="595"/>
      <c r="E1" s="595"/>
      <c r="F1" s="595"/>
      <c r="G1" s="595"/>
      <c r="H1" s="595"/>
      <c r="I1" s="595"/>
      <c r="J1" s="595"/>
      <c r="K1" s="595"/>
      <c r="L1" s="595"/>
      <c r="M1" s="595"/>
      <c r="N1" s="595"/>
      <c r="O1" s="595"/>
      <c r="P1" s="595"/>
      <c r="Q1" s="595"/>
      <c r="R1" s="595"/>
      <c r="S1" s="595"/>
      <c r="T1" s="595"/>
      <c r="U1" s="595"/>
      <c r="V1" s="595"/>
      <c r="W1" s="595"/>
      <c r="X1" s="595"/>
      <c r="Y1" s="595"/>
      <c r="Z1" s="595"/>
      <c r="AA1" s="595"/>
      <c r="AB1" s="595"/>
      <c r="AC1" s="595"/>
      <c r="AD1" s="595"/>
      <c r="AE1" s="595"/>
      <c r="AF1" s="595"/>
      <c r="AG1" s="595"/>
      <c r="AH1" s="595"/>
      <c r="AI1" s="595"/>
      <c r="AJ1" s="595"/>
      <c r="AK1" s="595"/>
      <c r="AL1" s="595"/>
      <c r="AM1" s="595"/>
      <c r="AN1" s="595"/>
      <c r="AO1" s="595"/>
      <c r="AP1" s="595"/>
      <c r="AQ1" s="595"/>
      <c r="AR1" s="595"/>
      <c r="AS1" s="595"/>
      <c r="AT1" s="595"/>
      <c r="AU1" s="595"/>
      <c r="AV1" s="595"/>
      <c r="AW1" s="595"/>
      <c r="AX1" s="595"/>
      <c r="AY1" s="595"/>
      <c r="AZ1" s="595"/>
      <c r="BA1" s="595"/>
      <c r="BB1" s="595"/>
      <c r="BC1" s="595"/>
      <c r="BD1" s="595"/>
      <c r="BE1" s="595"/>
      <c r="BF1" s="595"/>
      <c r="BG1" s="595"/>
      <c r="BH1" s="595"/>
      <c r="BI1" s="595"/>
      <c r="BJ1" s="595"/>
      <c r="BK1" s="595"/>
      <c r="BL1" s="595"/>
      <c r="BM1" s="595"/>
      <c r="BN1" s="595"/>
      <c r="BO1" s="595"/>
      <c r="BP1" s="595"/>
      <c r="BQ1" s="595"/>
      <c r="BR1" s="595"/>
      <c r="BS1" s="595"/>
      <c r="BT1" s="595"/>
      <c r="BU1" s="595"/>
      <c r="BV1" s="595"/>
      <c r="BW1" s="595"/>
      <c r="BX1" s="595"/>
      <c r="BY1" s="595"/>
      <c r="BZ1" s="595"/>
      <c r="CA1" s="595"/>
      <c r="CB1" s="595"/>
      <c r="CC1" s="595"/>
      <c r="CD1" s="595"/>
      <c r="CE1" s="595"/>
      <c r="CF1" s="595"/>
      <c r="CG1" s="595"/>
      <c r="CH1" s="595"/>
      <c r="CI1" s="595"/>
      <c r="CJ1" s="595"/>
      <c r="CK1" s="595"/>
      <c r="CL1" s="595"/>
      <c r="CM1" s="595"/>
      <c r="CN1" s="595"/>
      <c r="CO1" s="595"/>
      <c r="CP1" s="595"/>
      <c r="CQ1" s="595"/>
      <c r="CR1" s="595"/>
      <c r="CS1" s="595"/>
      <c r="CT1" s="595"/>
      <c r="CU1" s="595"/>
      <c r="CV1" s="595"/>
      <c r="CW1" s="595"/>
      <c r="CX1" s="595"/>
      <c r="CY1" s="595"/>
      <c r="CZ1" s="595"/>
      <c r="DA1" s="595"/>
      <c r="DB1" s="595"/>
      <c r="DC1" s="595"/>
      <c r="DD1" s="595"/>
      <c r="DE1" s="595"/>
      <c r="DF1" s="595"/>
      <c r="DG1" s="595"/>
      <c r="DH1" s="595"/>
      <c r="DI1" s="595"/>
      <c r="DJ1" s="178"/>
      <c r="DK1" s="178"/>
      <c r="DL1" s="178"/>
      <c r="DM1" s="178"/>
      <c r="DN1" s="178"/>
      <c r="DO1" s="178"/>
    </row>
    <row r="2" spans="1:119" ht="24.75" thickBot="1" x14ac:dyDescent="0.2">
      <c r="B2" s="179" t="s">
        <v>80</v>
      </c>
      <c r="C2" s="179"/>
      <c r="D2" s="180"/>
    </row>
    <row r="3" spans="1:119" ht="18.75" customHeight="1" thickBot="1" x14ac:dyDescent="0.2">
      <c r="A3" s="178"/>
      <c r="B3" s="596" t="s">
        <v>81</v>
      </c>
      <c r="C3" s="597"/>
      <c r="D3" s="597"/>
      <c r="E3" s="598"/>
      <c r="F3" s="598"/>
      <c r="G3" s="598"/>
      <c r="H3" s="598"/>
      <c r="I3" s="598"/>
      <c r="J3" s="598"/>
      <c r="K3" s="598"/>
      <c r="L3" s="598" t="s">
        <v>82</v>
      </c>
      <c r="M3" s="598"/>
      <c r="N3" s="598"/>
      <c r="O3" s="598"/>
      <c r="P3" s="598"/>
      <c r="Q3" s="598"/>
      <c r="R3" s="601"/>
      <c r="S3" s="601"/>
      <c r="T3" s="601"/>
      <c r="U3" s="601"/>
      <c r="V3" s="602"/>
      <c r="W3" s="492" t="s">
        <v>83</v>
      </c>
      <c r="X3" s="493"/>
      <c r="Y3" s="493"/>
      <c r="Z3" s="493"/>
      <c r="AA3" s="493"/>
      <c r="AB3" s="597"/>
      <c r="AC3" s="601" t="s">
        <v>84</v>
      </c>
      <c r="AD3" s="493"/>
      <c r="AE3" s="493"/>
      <c r="AF3" s="493"/>
      <c r="AG3" s="493"/>
      <c r="AH3" s="493"/>
      <c r="AI3" s="493"/>
      <c r="AJ3" s="493"/>
      <c r="AK3" s="493"/>
      <c r="AL3" s="563"/>
      <c r="AM3" s="492" t="s">
        <v>85</v>
      </c>
      <c r="AN3" s="493"/>
      <c r="AO3" s="493"/>
      <c r="AP3" s="493"/>
      <c r="AQ3" s="493"/>
      <c r="AR3" s="493"/>
      <c r="AS3" s="493"/>
      <c r="AT3" s="493"/>
      <c r="AU3" s="493"/>
      <c r="AV3" s="493"/>
      <c r="AW3" s="493"/>
      <c r="AX3" s="563"/>
      <c r="AY3" s="555" t="s">
        <v>1</v>
      </c>
      <c r="AZ3" s="556"/>
      <c r="BA3" s="556"/>
      <c r="BB3" s="556"/>
      <c r="BC3" s="556"/>
      <c r="BD3" s="556"/>
      <c r="BE3" s="556"/>
      <c r="BF3" s="556"/>
      <c r="BG3" s="556"/>
      <c r="BH3" s="556"/>
      <c r="BI3" s="556"/>
      <c r="BJ3" s="556"/>
      <c r="BK3" s="556"/>
      <c r="BL3" s="556"/>
      <c r="BM3" s="605"/>
      <c r="BN3" s="492" t="s">
        <v>86</v>
      </c>
      <c r="BO3" s="493"/>
      <c r="BP3" s="493"/>
      <c r="BQ3" s="493"/>
      <c r="BR3" s="493"/>
      <c r="BS3" s="493"/>
      <c r="BT3" s="493"/>
      <c r="BU3" s="563"/>
      <c r="BV3" s="492" t="s">
        <v>87</v>
      </c>
      <c r="BW3" s="493"/>
      <c r="BX3" s="493"/>
      <c r="BY3" s="493"/>
      <c r="BZ3" s="493"/>
      <c r="CA3" s="493"/>
      <c r="CB3" s="493"/>
      <c r="CC3" s="563"/>
      <c r="CD3" s="555" t="s">
        <v>1</v>
      </c>
      <c r="CE3" s="556"/>
      <c r="CF3" s="556"/>
      <c r="CG3" s="556"/>
      <c r="CH3" s="556"/>
      <c r="CI3" s="556"/>
      <c r="CJ3" s="556"/>
      <c r="CK3" s="556"/>
      <c r="CL3" s="556"/>
      <c r="CM3" s="556"/>
      <c r="CN3" s="556"/>
      <c r="CO3" s="556"/>
      <c r="CP3" s="556"/>
      <c r="CQ3" s="556"/>
      <c r="CR3" s="556"/>
      <c r="CS3" s="605"/>
      <c r="CT3" s="492" t="s">
        <v>88</v>
      </c>
      <c r="CU3" s="493"/>
      <c r="CV3" s="493"/>
      <c r="CW3" s="493"/>
      <c r="CX3" s="493"/>
      <c r="CY3" s="493"/>
      <c r="CZ3" s="493"/>
      <c r="DA3" s="563"/>
      <c r="DB3" s="492" t="s">
        <v>89</v>
      </c>
      <c r="DC3" s="493"/>
      <c r="DD3" s="493"/>
      <c r="DE3" s="493"/>
      <c r="DF3" s="493"/>
      <c r="DG3" s="493"/>
      <c r="DH3" s="493"/>
      <c r="DI3" s="563"/>
    </row>
    <row r="4" spans="1:119" ht="18.75" customHeight="1" x14ac:dyDescent="0.15">
      <c r="A4" s="178"/>
      <c r="B4" s="571"/>
      <c r="C4" s="572"/>
      <c r="D4" s="572"/>
      <c r="E4" s="573"/>
      <c r="F4" s="573"/>
      <c r="G4" s="573"/>
      <c r="H4" s="573"/>
      <c r="I4" s="573"/>
      <c r="J4" s="573"/>
      <c r="K4" s="573"/>
      <c r="L4" s="573"/>
      <c r="M4" s="573"/>
      <c r="N4" s="573"/>
      <c r="O4" s="573"/>
      <c r="P4" s="573"/>
      <c r="Q4" s="573"/>
      <c r="R4" s="577"/>
      <c r="S4" s="577"/>
      <c r="T4" s="577"/>
      <c r="U4" s="577"/>
      <c r="V4" s="578"/>
      <c r="W4" s="564"/>
      <c r="X4" s="374"/>
      <c r="Y4" s="374"/>
      <c r="Z4" s="374"/>
      <c r="AA4" s="374"/>
      <c r="AB4" s="572"/>
      <c r="AC4" s="577"/>
      <c r="AD4" s="374"/>
      <c r="AE4" s="374"/>
      <c r="AF4" s="374"/>
      <c r="AG4" s="374"/>
      <c r="AH4" s="374"/>
      <c r="AI4" s="374"/>
      <c r="AJ4" s="374"/>
      <c r="AK4" s="374"/>
      <c r="AL4" s="565"/>
      <c r="AM4" s="514"/>
      <c r="AN4" s="412"/>
      <c r="AO4" s="412"/>
      <c r="AP4" s="412"/>
      <c r="AQ4" s="412"/>
      <c r="AR4" s="412"/>
      <c r="AS4" s="412"/>
      <c r="AT4" s="412"/>
      <c r="AU4" s="412"/>
      <c r="AV4" s="412"/>
      <c r="AW4" s="412"/>
      <c r="AX4" s="604"/>
      <c r="AY4" s="449" t="s">
        <v>90</v>
      </c>
      <c r="AZ4" s="450"/>
      <c r="BA4" s="450"/>
      <c r="BB4" s="450"/>
      <c r="BC4" s="450"/>
      <c r="BD4" s="450"/>
      <c r="BE4" s="450"/>
      <c r="BF4" s="450"/>
      <c r="BG4" s="450"/>
      <c r="BH4" s="450"/>
      <c r="BI4" s="450"/>
      <c r="BJ4" s="450"/>
      <c r="BK4" s="450"/>
      <c r="BL4" s="450"/>
      <c r="BM4" s="451"/>
      <c r="BN4" s="452">
        <v>4662095</v>
      </c>
      <c r="BO4" s="453"/>
      <c r="BP4" s="453"/>
      <c r="BQ4" s="453"/>
      <c r="BR4" s="453"/>
      <c r="BS4" s="453"/>
      <c r="BT4" s="453"/>
      <c r="BU4" s="454"/>
      <c r="BV4" s="452">
        <v>4606539</v>
      </c>
      <c r="BW4" s="453"/>
      <c r="BX4" s="453"/>
      <c r="BY4" s="453"/>
      <c r="BZ4" s="453"/>
      <c r="CA4" s="453"/>
      <c r="CB4" s="453"/>
      <c r="CC4" s="454"/>
      <c r="CD4" s="589" t="s">
        <v>91</v>
      </c>
      <c r="CE4" s="590"/>
      <c r="CF4" s="590"/>
      <c r="CG4" s="590"/>
      <c r="CH4" s="590"/>
      <c r="CI4" s="590"/>
      <c r="CJ4" s="590"/>
      <c r="CK4" s="590"/>
      <c r="CL4" s="590"/>
      <c r="CM4" s="590"/>
      <c r="CN4" s="590"/>
      <c r="CO4" s="590"/>
      <c r="CP4" s="590"/>
      <c r="CQ4" s="590"/>
      <c r="CR4" s="590"/>
      <c r="CS4" s="591"/>
      <c r="CT4" s="592">
        <v>3.5</v>
      </c>
      <c r="CU4" s="593"/>
      <c r="CV4" s="593"/>
      <c r="CW4" s="593"/>
      <c r="CX4" s="593"/>
      <c r="CY4" s="593"/>
      <c r="CZ4" s="593"/>
      <c r="DA4" s="594"/>
      <c r="DB4" s="592">
        <v>2.2000000000000002</v>
      </c>
      <c r="DC4" s="593"/>
      <c r="DD4" s="593"/>
      <c r="DE4" s="593"/>
      <c r="DF4" s="593"/>
      <c r="DG4" s="593"/>
      <c r="DH4" s="593"/>
      <c r="DI4" s="594"/>
    </row>
    <row r="5" spans="1:119" ht="18.75" customHeight="1" x14ac:dyDescent="0.15">
      <c r="A5" s="178"/>
      <c r="B5" s="599"/>
      <c r="C5" s="413"/>
      <c r="D5" s="413"/>
      <c r="E5" s="600"/>
      <c r="F5" s="600"/>
      <c r="G5" s="600"/>
      <c r="H5" s="600"/>
      <c r="I5" s="600"/>
      <c r="J5" s="600"/>
      <c r="K5" s="600"/>
      <c r="L5" s="600"/>
      <c r="M5" s="600"/>
      <c r="N5" s="600"/>
      <c r="O5" s="600"/>
      <c r="P5" s="600"/>
      <c r="Q5" s="600"/>
      <c r="R5" s="411"/>
      <c r="S5" s="411"/>
      <c r="T5" s="411"/>
      <c r="U5" s="411"/>
      <c r="V5" s="603"/>
      <c r="W5" s="514"/>
      <c r="X5" s="412"/>
      <c r="Y5" s="412"/>
      <c r="Z5" s="412"/>
      <c r="AA5" s="412"/>
      <c r="AB5" s="413"/>
      <c r="AC5" s="411"/>
      <c r="AD5" s="412"/>
      <c r="AE5" s="412"/>
      <c r="AF5" s="412"/>
      <c r="AG5" s="412"/>
      <c r="AH5" s="412"/>
      <c r="AI5" s="412"/>
      <c r="AJ5" s="412"/>
      <c r="AK5" s="412"/>
      <c r="AL5" s="604"/>
      <c r="AM5" s="480" t="s">
        <v>92</v>
      </c>
      <c r="AN5" s="380"/>
      <c r="AO5" s="380"/>
      <c r="AP5" s="380"/>
      <c r="AQ5" s="380"/>
      <c r="AR5" s="380"/>
      <c r="AS5" s="380"/>
      <c r="AT5" s="381"/>
      <c r="AU5" s="481" t="s">
        <v>93</v>
      </c>
      <c r="AV5" s="482"/>
      <c r="AW5" s="482"/>
      <c r="AX5" s="482"/>
      <c r="AY5" s="437" t="s">
        <v>94</v>
      </c>
      <c r="AZ5" s="438"/>
      <c r="BA5" s="438"/>
      <c r="BB5" s="438"/>
      <c r="BC5" s="438"/>
      <c r="BD5" s="438"/>
      <c r="BE5" s="438"/>
      <c r="BF5" s="438"/>
      <c r="BG5" s="438"/>
      <c r="BH5" s="438"/>
      <c r="BI5" s="438"/>
      <c r="BJ5" s="438"/>
      <c r="BK5" s="438"/>
      <c r="BL5" s="438"/>
      <c r="BM5" s="439"/>
      <c r="BN5" s="423">
        <v>4571237</v>
      </c>
      <c r="BO5" s="424"/>
      <c r="BP5" s="424"/>
      <c r="BQ5" s="424"/>
      <c r="BR5" s="424"/>
      <c r="BS5" s="424"/>
      <c r="BT5" s="424"/>
      <c r="BU5" s="425"/>
      <c r="BV5" s="423">
        <v>4552211</v>
      </c>
      <c r="BW5" s="424"/>
      <c r="BX5" s="424"/>
      <c r="BY5" s="424"/>
      <c r="BZ5" s="424"/>
      <c r="CA5" s="424"/>
      <c r="CB5" s="424"/>
      <c r="CC5" s="425"/>
      <c r="CD5" s="463" t="s">
        <v>95</v>
      </c>
      <c r="CE5" s="383"/>
      <c r="CF5" s="383"/>
      <c r="CG5" s="383"/>
      <c r="CH5" s="383"/>
      <c r="CI5" s="383"/>
      <c r="CJ5" s="383"/>
      <c r="CK5" s="383"/>
      <c r="CL5" s="383"/>
      <c r="CM5" s="383"/>
      <c r="CN5" s="383"/>
      <c r="CO5" s="383"/>
      <c r="CP5" s="383"/>
      <c r="CQ5" s="383"/>
      <c r="CR5" s="383"/>
      <c r="CS5" s="464"/>
      <c r="CT5" s="420">
        <v>86.8</v>
      </c>
      <c r="CU5" s="421"/>
      <c r="CV5" s="421"/>
      <c r="CW5" s="421"/>
      <c r="CX5" s="421"/>
      <c r="CY5" s="421"/>
      <c r="CZ5" s="421"/>
      <c r="DA5" s="422"/>
      <c r="DB5" s="420">
        <v>91.5</v>
      </c>
      <c r="DC5" s="421"/>
      <c r="DD5" s="421"/>
      <c r="DE5" s="421"/>
      <c r="DF5" s="421"/>
      <c r="DG5" s="421"/>
      <c r="DH5" s="421"/>
      <c r="DI5" s="422"/>
    </row>
    <row r="6" spans="1:119" ht="18.75" customHeight="1" x14ac:dyDescent="0.15">
      <c r="A6" s="178"/>
      <c r="B6" s="569" t="s">
        <v>96</v>
      </c>
      <c r="C6" s="410"/>
      <c r="D6" s="410"/>
      <c r="E6" s="570"/>
      <c r="F6" s="570"/>
      <c r="G6" s="570"/>
      <c r="H6" s="570"/>
      <c r="I6" s="570"/>
      <c r="J6" s="570"/>
      <c r="K6" s="570"/>
      <c r="L6" s="570" t="s">
        <v>97</v>
      </c>
      <c r="M6" s="570"/>
      <c r="N6" s="570"/>
      <c r="O6" s="570"/>
      <c r="P6" s="570"/>
      <c r="Q6" s="570"/>
      <c r="R6" s="408"/>
      <c r="S6" s="408"/>
      <c r="T6" s="408"/>
      <c r="U6" s="408"/>
      <c r="V6" s="576"/>
      <c r="W6" s="513" t="s">
        <v>98</v>
      </c>
      <c r="X6" s="409"/>
      <c r="Y6" s="409"/>
      <c r="Z6" s="409"/>
      <c r="AA6" s="409"/>
      <c r="AB6" s="410"/>
      <c r="AC6" s="581" t="s">
        <v>99</v>
      </c>
      <c r="AD6" s="582"/>
      <c r="AE6" s="582"/>
      <c r="AF6" s="582"/>
      <c r="AG6" s="582"/>
      <c r="AH6" s="582"/>
      <c r="AI6" s="582"/>
      <c r="AJ6" s="582"/>
      <c r="AK6" s="582"/>
      <c r="AL6" s="583"/>
      <c r="AM6" s="480" t="s">
        <v>100</v>
      </c>
      <c r="AN6" s="380"/>
      <c r="AO6" s="380"/>
      <c r="AP6" s="380"/>
      <c r="AQ6" s="380"/>
      <c r="AR6" s="380"/>
      <c r="AS6" s="380"/>
      <c r="AT6" s="381"/>
      <c r="AU6" s="481" t="s">
        <v>93</v>
      </c>
      <c r="AV6" s="482"/>
      <c r="AW6" s="482"/>
      <c r="AX6" s="482"/>
      <c r="AY6" s="437" t="s">
        <v>101</v>
      </c>
      <c r="AZ6" s="438"/>
      <c r="BA6" s="438"/>
      <c r="BB6" s="438"/>
      <c r="BC6" s="438"/>
      <c r="BD6" s="438"/>
      <c r="BE6" s="438"/>
      <c r="BF6" s="438"/>
      <c r="BG6" s="438"/>
      <c r="BH6" s="438"/>
      <c r="BI6" s="438"/>
      <c r="BJ6" s="438"/>
      <c r="BK6" s="438"/>
      <c r="BL6" s="438"/>
      <c r="BM6" s="439"/>
      <c r="BN6" s="423">
        <v>90858</v>
      </c>
      <c r="BO6" s="424"/>
      <c r="BP6" s="424"/>
      <c r="BQ6" s="424"/>
      <c r="BR6" s="424"/>
      <c r="BS6" s="424"/>
      <c r="BT6" s="424"/>
      <c r="BU6" s="425"/>
      <c r="BV6" s="423">
        <v>54328</v>
      </c>
      <c r="BW6" s="424"/>
      <c r="BX6" s="424"/>
      <c r="BY6" s="424"/>
      <c r="BZ6" s="424"/>
      <c r="CA6" s="424"/>
      <c r="CB6" s="424"/>
      <c r="CC6" s="425"/>
      <c r="CD6" s="463" t="s">
        <v>102</v>
      </c>
      <c r="CE6" s="383"/>
      <c r="CF6" s="383"/>
      <c r="CG6" s="383"/>
      <c r="CH6" s="383"/>
      <c r="CI6" s="383"/>
      <c r="CJ6" s="383"/>
      <c r="CK6" s="383"/>
      <c r="CL6" s="383"/>
      <c r="CM6" s="383"/>
      <c r="CN6" s="383"/>
      <c r="CO6" s="383"/>
      <c r="CP6" s="383"/>
      <c r="CQ6" s="383"/>
      <c r="CR6" s="383"/>
      <c r="CS6" s="464"/>
      <c r="CT6" s="566">
        <v>89.3</v>
      </c>
      <c r="CU6" s="567"/>
      <c r="CV6" s="567"/>
      <c r="CW6" s="567"/>
      <c r="CX6" s="567"/>
      <c r="CY6" s="567"/>
      <c r="CZ6" s="567"/>
      <c r="DA6" s="568"/>
      <c r="DB6" s="566">
        <v>93.7</v>
      </c>
      <c r="DC6" s="567"/>
      <c r="DD6" s="567"/>
      <c r="DE6" s="567"/>
      <c r="DF6" s="567"/>
      <c r="DG6" s="567"/>
      <c r="DH6" s="567"/>
      <c r="DI6" s="568"/>
    </row>
    <row r="7" spans="1:119" ht="18.75" customHeight="1" x14ac:dyDescent="0.15">
      <c r="A7" s="178"/>
      <c r="B7" s="571"/>
      <c r="C7" s="572"/>
      <c r="D7" s="572"/>
      <c r="E7" s="573"/>
      <c r="F7" s="573"/>
      <c r="G7" s="573"/>
      <c r="H7" s="573"/>
      <c r="I7" s="573"/>
      <c r="J7" s="573"/>
      <c r="K7" s="573"/>
      <c r="L7" s="573"/>
      <c r="M7" s="573"/>
      <c r="N7" s="573"/>
      <c r="O7" s="573"/>
      <c r="P7" s="573"/>
      <c r="Q7" s="573"/>
      <c r="R7" s="577"/>
      <c r="S7" s="577"/>
      <c r="T7" s="577"/>
      <c r="U7" s="577"/>
      <c r="V7" s="578"/>
      <c r="W7" s="564"/>
      <c r="X7" s="374"/>
      <c r="Y7" s="374"/>
      <c r="Z7" s="374"/>
      <c r="AA7" s="374"/>
      <c r="AB7" s="572"/>
      <c r="AC7" s="584"/>
      <c r="AD7" s="375"/>
      <c r="AE7" s="375"/>
      <c r="AF7" s="375"/>
      <c r="AG7" s="375"/>
      <c r="AH7" s="375"/>
      <c r="AI7" s="375"/>
      <c r="AJ7" s="375"/>
      <c r="AK7" s="375"/>
      <c r="AL7" s="585"/>
      <c r="AM7" s="480" t="s">
        <v>103</v>
      </c>
      <c r="AN7" s="380"/>
      <c r="AO7" s="380"/>
      <c r="AP7" s="380"/>
      <c r="AQ7" s="380"/>
      <c r="AR7" s="380"/>
      <c r="AS7" s="380"/>
      <c r="AT7" s="381"/>
      <c r="AU7" s="481" t="s">
        <v>93</v>
      </c>
      <c r="AV7" s="482"/>
      <c r="AW7" s="482"/>
      <c r="AX7" s="482"/>
      <c r="AY7" s="437" t="s">
        <v>104</v>
      </c>
      <c r="AZ7" s="438"/>
      <c r="BA7" s="438"/>
      <c r="BB7" s="438"/>
      <c r="BC7" s="438"/>
      <c r="BD7" s="438"/>
      <c r="BE7" s="438"/>
      <c r="BF7" s="438"/>
      <c r="BG7" s="438"/>
      <c r="BH7" s="438"/>
      <c r="BI7" s="438"/>
      <c r="BJ7" s="438"/>
      <c r="BK7" s="438"/>
      <c r="BL7" s="438"/>
      <c r="BM7" s="439"/>
      <c r="BN7" s="423">
        <v>268</v>
      </c>
      <c r="BO7" s="424"/>
      <c r="BP7" s="424"/>
      <c r="BQ7" s="424"/>
      <c r="BR7" s="424"/>
      <c r="BS7" s="424"/>
      <c r="BT7" s="424"/>
      <c r="BU7" s="425"/>
      <c r="BV7" s="423">
        <v>578</v>
      </c>
      <c r="BW7" s="424"/>
      <c r="BX7" s="424"/>
      <c r="BY7" s="424"/>
      <c r="BZ7" s="424"/>
      <c r="CA7" s="424"/>
      <c r="CB7" s="424"/>
      <c r="CC7" s="425"/>
      <c r="CD7" s="463" t="s">
        <v>105</v>
      </c>
      <c r="CE7" s="383"/>
      <c r="CF7" s="383"/>
      <c r="CG7" s="383"/>
      <c r="CH7" s="383"/>
      <c r="CI7" s="383"/>
      <c r="CJ7" s="383"/>
      <c r="CK7" s="383"/>
      <c r="CL7" s="383"/>
      <c r="CM7" s="383"/>
      <c r="CN7" s="383"/>
      <c r="CO7" s="383"/>
      <c r="CP7" s="383"/>
      <c r="CQ7" s="383"/>
      <c r="CR7" s="383"/>
      <c r="CS7" s="464"/>
      <c r="CT7" s="423">
        <v>2560871</v>
      </c>
      <c r="CU7" s="424"/>
      <c r="CV7" s="424"/>
      <c r="CW7" s="424"/>
      <c r="CX7" s="424"/>
      <c r="CY7" s="424"/>
      <c r="CZ7" s="424"/>
      <c r="DA7" s="425"/>
      <c r="DB7" s="423">
        <v>2403811</v>
      </c>
      <c r="DC7" s="424"/>
      <c r="DD7" s="424"/>
      <c r="DE7" s="424"/>
      <c r="DF7" s="424"/>
      <c r="DG7" s="424"/>
      <c r="DH7" s="424"/>
      <c r="DI7" s="425"/>
    </row>
    <row r="8" spans="1:119" ht="18.75" customHeight="1" thickBot="1" x14ac:dyDescent="0.2">
      <c r="A8" s="178"/>
      <c r="B8" s="574"/>
      <c r="C8" s="519"/>
      <c r="D8" s="519"/>
      <c r="E8" s="575"/>
      <c r="F8" s="575"/>
      <c r="G8" s="575"/>
      <c r="H8" s="575"/>
      <c r="I8" s="575"/>
      <c r="J8" s="575"/>
      <c r="K8" s="575"/>
      <c r="L8" s="575"/>
      <c r="M8" s="575"/>
      <c r="N8" s="575"/>
      <c r="O8" s="575"/>
      <c r="P8" s="575"/>
      <c r="Q8" s="575"/>
      <c r="R8" s="579"/>
      <c r="S8" s="579"/>
      <c r="T8" s="579"/>
      <c r="U8" s="579"/>
      <c r="V8" s="580"/>
      <c r="W8" s="494"/>
      <c r="X8" s="495"/>
      <c r="Y8" s="495"/>
      <c r="Z8" s="495"/>
      <c r="AA8" s="495"/>
      <c r="AB8" s="519"/>
      <c r="AC8" s="586"/>
      <c r="AD8" s="587"/>
      <c r="AE8" s="587"/>
      <c r="AF8" s="587"/>
      <c r="AG8" s="587"/>
      <c r="AH8" s="587"/>
      <c r="AI8" s="587"/>
      <c r="AJ8" s="587"/>
      <c r="AK8" s="587"/>
      <c r="AL8" s="588"/>
      <c r="AM8" s="480" t="s">
        <v>106</v>
      </c>
      <c r="AN8" s="380"/>
      <c r="AO8" s="380"/>
      <c r="AP8" s="380"/>
      <c r="AQ8" s="380"/>
      <c r="AR8" s="380"/>
      <c r="AS8" s="380"/>
      <c r="AT8" s="381"/>
      <c r="AU8" s="481" t="s">
        <v>107</v>
      </c>
      <c r="AV8" s="482"/>
      <c r="AW8" s="482"/>
      <c r="AX8" s="482"/>
      <c r="AY8" s="437" t="s">
        <v>108</v>
      </c>
      <c r="AZ8" s="438"/>
      <c r="BA8" s="438"/>
      <c r="BB8" s="438"/>
      <c r="BC8" s="438"/>
      <c r="BD8" s="438"/>
      <c r="BE8" s="438"/>
      <c r="BF8" s="438"/>
      <c r="BG8" s="438"/>
      <c r="BH8" s="438"/>
      <c r="BI8" s="438"/>
      <c r="BJ8" s="438"/>
      <c r="BK8" s="438"/>
      <c r="BL8" s="438"/>
      <c r="BM8" s="439"/>
      <c r="BN8" s="423">
        <v>90590</v>
      </c>
      <c r="BO8" s="424"/>
      <c r="BP8" s="424"/>
      <c r="BQ8" s="424"/>
      <c r="BR8" s="424"/>
      <c r="BS8" s="424"/>
      <c r="BT8" s="424"/>
      <c r="BU8" s="425"/>
      <c r="BV8" s="423">
        <v>53750</v>
      </c>
      <c r="BW8" s="424"/>
      <c r="BX8" s="424"/>
      <c r="BY8" s="424"/>
      <c r="BZ8" s="424"/>
      <c r="CA8" s="424"/>
      <c r="CB8" s="424"/>
      <c r="CC8" s="425"/>
      <c r="CD8" s="463" t="s">
        <v>109</v>
      </c>
      <c r="CE8" s="383"/>
      <c r="CF8" s="383"/>
      <c r="CG8" s="383"/>
      <c r="CH8" s="383"/>
      <c r="CI8" s="383"/>
      <c r="CJ8" s="383"/>
      <c r="CK8" s="383"/>
      <c r="CL8" s="383"/>
      <c r="CM8" s="383"/>
      <c r="CN8" s="383"/>
      <c r="CO8" s="383"/>
      <c r="CP8" s="383"/>
      <c r="CQ8" s="383"/>
      <c r="CR8" s="383"/>
      <c r="CS8" s="464"/>
      <c r="CT8" s="526">
        <v>0.11</v>
      </c>
      <c r="CU8" s="527"/>
      <c r="CV8" s="527"/>
      <c r="CW8" s="527"/>
      <c r="CX8" s="527"/>
      <c r="CY8" s="527"/>
      <c r="CZ8" s="527"/>
      <c r="DA8" s="528"/>
      <c r="DB8" s="526">
        <v>0.11</v>
      </c>
      <c r="DC8" s="527"/>
      <c r="DD8" s="527"/>
      <c r="DE8" s="527"/>
      <c r="DF8" s="527"/>
      <c r="DG8" s="527"/>
      <c r="DH8" s="527"/>
      <c r="DI8" s="528"/>
    </row>
    <row r="9" spans="1:119" ht="18.75" customHeight="1" thickBot="1" x14ac:dyDescent="0.2">
      <c r="A9" s="178"/>
      <c r="B9" s="555" t="s">
        <v>110</v>
      </c>
      <c r="C9" s="556"/>
      <c r="D9" s="556"/>
      <c r="E9" s="556"/>
      <c r="F9" s="556"/>
      <c r="G9" s="556"/>
      <c r="H9" s="556"/>
      <c r="I9" s="556"/>
      <c r="J9" s="556"/>
      <c r="K9" s="474"/>
      <c r="L9" s="557" t="s">
        <v>111</v>
      </c>
      <c r="M9" s="558"/>
      <c r="N9" s="558"/>
      <c r="O9" s="558"/>
      <c r="P9" s="558"/>
      <c r="Q9" s="559"/>
      <c r="R9" s="560">
        <v>1370</v>
      </c>
      <c r="S9" s="561"/>
      <c r="T9" s="561"/>
      <c r="U9" s="561"/>
      <c r="V9" s="562"/>
      <c r="W9" s="492" t="s">
        <v>112</v>
      </c>
      <c r="X9" s="493"/>
      <c r="Y9" s="493"/>
      <c r="Z9" s="493"/>
      <c r="AA9" s="493"/>
      <c r="AB9" s="493"/>
      <c r="AC9" s="493"/>
      <c r="AD9" s="493"/>
      <c r="AE9" s="493"/>
      <c r="AF9" s="493"/>
      <c r="AG9" s="493"/>
      <c r="AH9" s="493"/>
      <c r="AI9" s="493"/>
      <c r="AJ9" s="493"/>
      <c r="AK9" s="493"/>
      <c r="AL9" s="563"/>
      <c r="AM9" s="480" t="s">
        <v>113</v>
      </c>
      <c r="AN9" s="380"/>
      <c r="AO9" s="380"/>
      <c r="AP9" s="380"/>
      <c r="AQ9" s="380"/>
      <c r="AR9" s="380"/>
      <c r="AS9" s="380"/>
      <c r="AT9" s="381"/>
      <c r="AU9" s="481" t="s">
        <v>107</v>
      </c>
      <c r="AV9" s="482"/>
      <c r="AW9" s="482"/>
      <c r="AX9" s="482"/>
      <c r="AY9" s="437" t="s">
        <v>114</v>
      </c>
      <c r="AZ9" s="438"/>
      <c r="BA9" s="438"/>
      <c r="BB9" s="438"/>
      <c r="BC9" s="438"/>
      <c r="BD9" s="438"/>
      <c r="BE9" s="438"/>
      <c r="BF9" s="438"/>
      <c r="BG9" s="438"/>
      <c r="BH9" s="438"/>
      <c r="BI9" s="438"/>
      <c r="BJ9" s="438"/>
      <c r="BK9" s="438"/>
      <c r="BL9" s="438"/>
      <c r="BM9" s="439"/>
      <c r="BN9" s="423">
        <v>36840</v>
      </c>
      <c r="BO9" s="424"/>
      <c r="BP9" s="424"/>
      <c r="BQ9" s="424"/>
      <c r="BR9" s="424"/>
      <c r="BS9" s="424"/>
      <c r="BT9" s="424"/>
      <c r="BU9" s="425"/>
      <c r="BV9" s="423">
        <v>-43859</v>
      </c>
      <c r="BW9" s="424"/>
      <c r="BX9" s="424"/>
      <c r="BY9" s="424"/>
      <c r="BZ9" s="424"/>
      <c r="CA9" s="424"/>
      <c r="CB9" s="424"/>
      <c r="CC9" s="425"/>
      <c r="CD9" s="463" t="s">
        <v>115</v>
      </c>
      <c r="CE9" s="383"/>
      <c r="CF9" s="383"/>
      <c r="CG9" s="383"/>
      <c r="CH9" s="383"/>
      <c r="CI9" s="383"/>
      <c r="CJ9" s="383"/>
      <c r="CK9" s="383"/>
      <c r="CL9" s="383"/>
      <c r="CM9" s="383"/>
      <c r="CN9" s="383"/>
      <c r="CO9" s="383"/>
      <c r="CP9" s="383"/>
      <c r="CQ9" s="383"/>
      <c r="CR9" s="383"/>
      <c r="CS9" s="464"/>
      <c r="CT9" s="420">
        <v>17.8</v>
      </c>
      <c r="CU9" s="421"/>
      <c r="CV9" s="421"/>
      <c r="CW9" s="421"/>
      <c r="CX9" s="421"/>
      <c r="CY9" s="421"/>
      <c r="CZ9" s="421"/>
      <c r="DA9" s="422"/>
      <c r="DB9" s="420">
        <v>15.9</v>
      </c>
      <c r="DC9" s="421"/>
      <c r="DD9" s="421"/>
      <c r="DE9" s="421"/>
      <c r="DF9" s="421"/>
      <c r="DG9" s="421"/>
      <c r="DH9" s="421"/>
      <c r="DI9" s="422"/>
    </row>
    <row r="10" spans="1:119" ht="18.75" customHeight="1" thickBot="1" x14ac:dyDescent="0.2">
      <c r="A10" s="178"/>
      <c r="B10" s="555"/>
      <c r="C10" s="556"/>
      <c r="D10" s="556"/>
      <c r="E10" s="556"/>
      <c r="F10" s="556"/>
      <c r="G10" s="556"/>
      <c r="H10" s="556"/>
      <c r="I10" s="556"/>
      <c r="J10" s="556"/>
      <c r="K10" s="474"/>
      <c r="L10" s="379" t="s">
        <v>116</v>
      </c>
      <c r="M10" s="380"/>
      <c r="N10" s="380"/>
      <c r="O10" s="380"/>
      <c r="P10" s="380"/>
      <c r="Q10" s="381"/>
      <c r="R10" s="376">
        <v>1525</v>
      </c>
      <c r="S10" s="377"/>
      <c r="T10" s="377"/>
      <c r="U10" s="377"/>
      <c r="V10" s="436"/>
      <c r="W10" s="564"/>
      <c r="X10" s="374"/>
      <c r="Y10" s="374"/>
      <c r="Z10" s="374"/>
      <c r="AA10" s="374"/>
      <c r="AB10" s="374"/>
      <c r="AC10" s="374"/>
      <c r="AD10" s="374"/>
      <c r="AE10" s="374"/>
      <c r="AF10" s="374"/>
      <c r="AG10" s="374"/>
      <c r="AH10" s="374"/>
      <c r="AI10" s="374"/>
      <c r="AJ10" s="374"/>
      <c r="AK10" s="374"/>
      <c r="AL10" s="565"/>
      <c r="AM10" s="480" t="s">
        <v>117</v>
      </c>
      <c r="AN10" s="380"/>
      <c r="AO10" s="380"/>
      <c r="AP10" s="380"/>
      <c r="AQ10" s="380"/>
      <c r="AR10" s="380"/>
      <c r="AS10" s="380"/>
      <c r="AT10" s="381"/>
      <c r="AU10" s="481" t="s">
        <v>118</v>
      </c>
      <c r="AV10" s="482"/>
      <c r="AW10" s="482"/>
      <c r="AX10" s="482"/>
      <c r="AY10" s="437" t="s">
        <v>119</v>
      </c>
      <c r="AZ10" s="438"/>
      <c r="BA10" s="438"/>
      <c r="BB10" s="438"/>
      <c r="BC10" s="438"/>
      <c r="BD10" s="438"/>
      <c r="BE10" s="438"/>
      <c r="BF10" s="438"/>
      <c r="BG10" s="438"/>
      <c r="BH10" s="438"/>
      <c r="BI10" s="438"/>
      <c r="BJ10" s="438"/>
      <c r="BK10" s="438"/>
      <c r="BL10" s="438"/>
      <c r="BM10" s="439"/>
      <c r="BN10" s="423">
        <v>302</v>
      </c>
      <c r="BO10" s="424"/>
      <c r="BP10" s="424"/>
      <c r="BQ10" s="424"/>
      <c r="BR10" s="424"/>
      <c r="BS10" s="424"/>
      <c r="BT10" s="424"/>
      <c r="BU10" s="425"/>
      <c r="BV10" s="423">
        <v>578</v>
      </c>
      <c r="BW10" s="424"/>
      <c r="BX10" s="424"/>
      <c r="BY10" s="424"/>
      <c r="BZ10" s="424"/>
      <c r="CA10" s="424"/>
      <c r="CB10" s="424"/>
      <c r="CC10" s="425"/>
      <c r="CD10" s="181" t="s">
        <v>120</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555"/>
      <c r="C11" s="556"/>
      <c r="D11" s="556"/>
      <c r="E11" s="556"/>
      <c r="F11" s="556"/>
      <c r="G11" s="556"/>
      <c r="H11" s="556"/>
      <c r="I11" s="556"/>
      <c r="J11" s="556"/>
      <c r="K11" s="474"/>
      <c r="L11" s="384" t="s">
        <v>121</v>
      </c>
      <c r="M11" s="385"/>
      <c r="N11" s="385"/>
      <c r="O11" s="385"/>
      <c r="P11" s="385"/>
      <c r="Q11" s="386"/>
      <c r="R11" s="552" t="s">
        <v>122</v>
      </c>
      <c r="S11" s="553"/>
      <c r="T11" s="553"/>
      <c r="U11" s="553"/>
      <c r="V11" s="554"/>
      <c r="W11" s="564"/>
      <c r="X11" s="374"/>
      <c r="Y11" s="374"/>
      <c r="Z11" s="374"/>
      <c r="AA11" s="374"/>
      <c r="AB11" s="374"/>
      <c r="AC11" s="374"/>
      <c r="AD11" s="374"/>
      <c r="AE11" s="374"/>
      <c r="AF11" s="374"/>
      <c r="AG11" s="374"/>
      <c r="AH11" s="374"/>
      <c r="AI11" s="374"/>
      <c r="AJ11" s="374"/>
      <c r="AK11" s="374"/>
      <c r="AL11" s="565"/>
      <c r="AM11" s="480" t="s">
        <v>123</v>
      </c>
      <c r="AN11" s="380"/>
      <c r="AO11" s="380"/>
      <c r="AP11" s="380"/>
      <c r="AQ11" s="380"/>
      <c r="AR11" s="380"/>
      <c r="AS11" s="380"/>
      <c r="AT11" s="381"/>
      <c r="AU11" s="481" t="s">
        <v>124</v>
      </c>
      <c r="AV11" s="482"/>
      <c r="AW11" s="482"/>
      <c r="AX11" s="482"/>
      <c r="AY11" s="437" t="s">
        <v>125</v>
      </c>
      <c r="AZ11" s="438"/>
      <c r="BA11" s="438"/>
      <c r="BB11" s="438"/>
      <c r="BC11" s="438"/>
      <c r="BD11" s="438"/>
      <c r="BE11" s="438"/>
      <c r="BF11" s="438"/>
      <c r="BG11" s="438"/>
      <c r="BH11" s="438"/>
      <c r="BI11" s="438"/>
      <c r="BJ11" s="438"/>
      <c r="BK11" s="438"/>
      <c r="BL11" s="438"/>
      <c r="BM11" s="439"/>
      <c r="BN11" s="423">
        <v>0</v>
      </c>
      <c r="BO11" s="424"/>
      <c r="BP11" s="424"/>
      <c r="BQ11" s="424"/>
      <c r="BR11" s="424"/>
      <c r="BS11" s="424"/>
      <c r="BT11" s="424"/>
      <c r="BU11" s="425"/>
      <c r="BV11" s="423">
        <v>0</v>
      </c>
      <c r="BW11" s="424"/>
      <c r="BX11" s="424"/>
      <c r="BY11" s="424"/>
      <c r="BZ11" s="424"/>
      <c r="CA11" s="424"/>
      <c r="CB11" s="424"/>
      <c r="CC11" s="425"/>
      <c r="CD11" s="463" t="s">
        <v>126</v>
      </c>
      <c r="CE11" s="383"/>
      <c r="CF11" s="383"/>
      <c r="CG11" s="383"/>
      <c r="CH11" s="383"/>
      <c r="CI11" s="383"/>
      <c r="CJ11" s="383"/>
      <c r="CK11" s="383"/>
      <c r="CL11" s="383"/>
      <c r="CM11" s="383"/>
      <c r="CN11" s="383"/>
      <c r="CO11" s="383"/>
      <c r="CP11" s="383"/>
      <c r="CQ11" s="383"/>
      <c r="CR11" s="383"/>
      <c r="CS11" s="464"/>
      <c r="CT11" s="526" t="s">
        <v>127</v>
      </c>
      <c r="CU11" s="527"/>
      <c r="CV11" s="527"/>
      <c r="CW11" s="527"/>
      <c r="CX11" s="527"/>
      <c r="CY11" s="527"/>
      <c r="CZ11" s="527"/>
      <c r="DA11" s="528"/>
      <c r="DB11" s="526" t="s">
        <v>128</v>
      </c>
      <c r="DC11" s="527"/>
      <c r="DD11" s="527"/>
      <c r="DE11" s="527"/>
      <c r="DF11" s="527"/>
      <c r="DG11" s="527"/>
      <c r="DH11" s="527"/>
      <c r="DI11" s="528"/>
    </row>
    <row r="12" spans="1:119" ht="18.75" customHeight="1" x14ac:dyDescent="0.15">
      <c r="A12" s="178"/>
      <c r="B12" s="529" t="s">
        <v>129</v>
      </c>
      <c r="C12" s="530"/>
      <c r="D12" s="530"/>
      <c r="E12" s="530"/>
      <c r="F12" s="530"/>
      <c r="G12" s="530"/>
      <c r="H12" s="530"/>
      <c r="I12" s="530"/>
      <c r="J12" s="530"/>
      <c r="K12" s="531"/>
      <c r="L12" s="538" t="s">
        <v>130</v>
      </c>
      <c r="M12" s="539"/>
      <c r="N12" s="539"/>
      <c r="O12" s="539"/>
      <c r="P12" s="539"/>
      <c r="Q12" s="540"/>
      <c r="R12" s="541">
        <v>1332</v>
      </c>
      <c r="S12" s="542"/>
      <c r="T12" s="542"/>
      <c r="U12" s="542"/>
      <c r="V12" s="543"/>
      <c r="W12" s="544" t="s">
        <v>1</v>
      </c>
      <c r="X12" s="482"/>
      <c r="Y12" s="482"/>
      <c r="Z12" s="482"/>
      <c r="AA12" s="482"/>
      <c r="AB12" s="545"/>
      <c r="AC12" s="546" t="s">
        <v>131</v>
      </c>
      <c r="AD12" s="547"/>
      <c r="AE12" s="547"/>
      <c r="AF12" s="547"/>
      <c r="AG12" s="548"/>
      <c r="AH12" s="546" t="s">
        <v>132</v>
      </c>
      <c r="AI12" s="547"/>
      <c r="AJ12" s="547"/>
      <c r="AK12" s="547"/>
      <c r="AL12" s="549"/>
      <c r="AM12" s="480" t="s">
        <v>133</v>
      </c>
      <c r="AN12" s="380"/>
      <c r="AO12" s="380"/>
      <c r="AP12" s="380"/>
      <c r="AQ12" s="380"/>
      <c r="AR12" s="380"/>
      <c r="AS12" s="380"/>
      <c r="AT12" s="381"/>
      <c r="AU12" s="481" t="s">
        <v>107</v>
      </c>
      <c r="AV12" s="482"/>
      <c r="AW12" s="482"/>
      <c r="AX12" s="482"/>
      <c r="AY12" s="437" t="s">
        <v>134</v>
      </c>
      <c r="AZ12" s="438"/>
      <c r="BA12" s="438"/>
      <c r="BB12" s="438"/>
      <c r="BC12" s="438"/>
      <c r="BD12" s="438"/>
      <c r="BE12" s="438"/>
      <c r="BF12" s="438"/>
      <c r="BG12" s="438"/>
      <c r="BH12" s="438"/>
      <c r="BI12" s="438"/>
      <c r="BJ12" s="438"/>
      <c r="BK12" s="438"/>
      <c r="BL12" s="438"/>
      <c r="BM12" s="439"/>
      <c r="BN12" s="423">
        <v>0</v>
      </c>
      <c r="BO12" s="424"/>
      <c r="BP12" s="424"/>
      <c r="BQ12" s="424"/>
      <c r="BR12" s="424"/>
      <c r="BS12" s="424"/>
      <c r="BT12" s="424"/>
      <c r="BU12" s="425"/>
      <c r="BV12" s="423">
        <v>0</v>
      </c>
      <c r="BW12" s="424"/>
      <c r="BX12" s="424"/>
      <c r="BY12" s="424"/>
      <c r="BZ12" s="424"/>
      <c r="CA12" s="424"/>
      <c r="CB12" s="424"/>
      <c r="CC12" s="425"/>
      <c r="CD12" s="463" t="s">
        <v>135</v>
      </c>
      <c r="CE12" s="383"/>
      <c r="CF12" s="383"/>
      <c r="CG12" s="383"/>
      <c r="CH12" s="383"/>
      <c r="CI12" s="383"/>
      <c r="CJ12" s="383"/>
      <c r="CK12" s="383"/>
      <c r="CL12" s="383"/>
      <c r="CM12" s="383"/>
      <c r="CN12" s="383"/>
      <c r="CO12" s="383"/>
      <c r="CP12" s="383"/>
      <c r="CQ12" s="383"/>
      <c r="CR12" s="383"/>
      <c r="CS12" s="464"/>
      <c r="CT12" s="526" t="s">
        <v>127</v>
      </c>
      <c r="CU12" s="527"/>
      <c r="CV12" s="527"/>
      <c r="CW12" s="527"/>
      <c r="CX12" s="527"/>
      <c r="CY12" s="527"/>
      <c r="CZ12" s="527"/>
      <c r="DA12" s="528"/>
      <c r="DB12" s="526" t="s">
        <v>128</v>
      </c>
      <c r="DC12" s="527"/>
      <c r="DD12" s="527"/>
      <c r="DE12" s="527"/>
      <c r="DF12" s="527"/>
      <c r="DG12" s="527"/>
      <c r="DH12" s="527"/>
      <c r="DI12" s="528"/>
    </row>
    <row r="13" spans="1:119" ht="18.75" customHeight="1" x14ac:dyDescent="0.15">
      <c r="A13" s="178"/>
      <c r="B13" s="532"/>
      <c r="C13" s="533"/>
      <c r="D13" s="533"/>
      <c r="E13" s="533"/>
      <c r="F13" s="533"/>
      <c r="G13" s="533"/>
      <c r="H13" s="533"/>
      <c r="I13" s="533"/>
      <c r="J13" s="533"/>
      <c r="K13" s="534"/>
      <c r="L13" s="187"/>
      <c r="M13" s="507" t="s">
        <v>136</v>
      </c>
      <c r="N13" s="508"/>
      <c r="O13" s="508"/>
      <c r="P13" s="508"/>
      <c r="Q13" s="509"/>
      <c r="R13" s="510">
        <v>1325</v>
      </c>
      <c r="S13" s="511"/>
      <c r="T13" s="511"/>
      <c r="U13" s="511"/>
      <c r="V13" s="512"/>
      <c r="W13" s="513" t="s">
        <v>137</v>
      </c>
      <c r="X13" s="409"/>
      <c r="Y13" s="409"/>
      <c r="Z13" s="409"/>
      <c r="AA13" s="409"/>
      <c r="AB13" s="410"/>
      <c r="AC13" s="376">
        <v>227</v>
      </c>
      <c r="AD13" s="377"/>
      <c r="AE13" s="377"/>
      <c r="AF13" s="377"/>
      <c r="AG13" s="378"/>
      <c r="AH13" s="376">
        <v>264</v>
      </c>
      <c r="AI13" s="377"/>
      <c r="AJ13" s="377"/>
      <c r="AK13" s="377"/>
      <c r="AL13" s="436"/>
      <c r="AM13" s="480" t="s">
        <v>138</v>
      </c>
      <c r="AN13" s="380"/>
      <c r="AO13" s="380"/>
      <c r="AP13" s="380"/>
      <c r="AQ13" s="380"/>
      <c r="AR13" s="380"/>
      <c r="AS13" s="380"/>
      <c r="AT13" s="381"/>
      <c r="AU13" s="481" t="s">
        <v>139</v>
      </c>
      <c r="AV13" s="482"/>
      <c r="AW13" s="482"/>
      <c r="AX13" s="482"/>
      <c r="AY13" s="437" t="s">
        <v>140</v>
      </c>
      <c r="AZ13" s="438"/>
      <c r="BA13" s="438"/>
      <c r="BB13" s="438"/>
      <c r="BC13" s="438"/>
      <c r="BD13" s="438"/>
      <c r="BE13" s="438"/>
      <c r="BF13" s="438"/>
      <c r="BG13" s="438"/>
      <c r="BH13" s="438"/>
      <c r="BI13" s="438"/>
      <c r="BJ13" s="438"/>
      <c r="BK13" s="438"/>
      <c r="BL13" s="438"/>
      <c r="BM13" s="439"/>
      <c r="BN13" s="423">
        <v>37142</v>
      </c>
      <c r="BO13" s="424"/>
      <c r="BP13" s="424"/>
      <c r="BQ13" s="424"/>
      <c r="BR13" s="424"/>
      <c r="BS13" s="424"/>
      <c r="BT13" s="424"/>
      <c r="BU13" s="425"/>
      <c r="BV13" s="423">
        <v>-43281</v>
      </c>
      <c r="BW13" s="424"/>
      <c r="BX13" s="424"/>
      <c r="BY13" s="424"/>
      <c r="BZ13" s="424"/>
      <c r="CA13" s="424"/>
      <c r="CB13" s="424"/>
      <c r="CC13" s="425"/>
      <c r="CD13" s="463" t="s">
        <v>141</v>
      </c>
      <c r="CE13" s="383"/>
      <c r="CF13" s="383"/>
      <c r="CG13" s="383"/>
      <c r="CH13" s="383"/>
      <c r="CI13" s="383"/>
      <c r="CJ13" s="383"/>
      <c r="CK13" s="383"/>
      <c r="CL13" s="383"/>
      <c r="CM13" s="383"/>
      <c r="CN13" s="383"/>
      <c r="CO13" s="383"/>
      <c r="CP13" s="383"/>
      <c r="CQ13" s="383"/>
      <c r="CR13" s="383"/>
      <c r="CS13" s="464"/>
      <c r="CT13" s="420">
        <v>3.3</v>
      </c>
      <c r="CU13" s="421"/>
      <c r="CV13" s="421"/>
      <c r="CW13" s="421"/>
      <c r="CX13" s="421"/>
      <c r="CY13" s="421"/>
      <c r="CZ13" s="421"/>
      <c r="DA13" s="422"/>
      <c r="DB13" s="420">
        <v>2.1</v>
      </c>
      <c r="DC13" s="421"/>
      <c r="DD13" s="421"/>
      <c r="DE13" s="421"/>
      <c r="DF13" s="421"/>
      <c r="DG13" s="421"/>
      <c r="DH13" s="421"/>
      <c r="DI13" s="422"/>
    </row>
    <row r="14" spans="1:119" ht="18.75" customHeight="1" thickBot="1" x14ac:dyDescent="0.2">
      <c r="A14" s="178"/>
      <c r="B14" s="532"/>
      <c r="C14" s="533"/>
      <c r="D14" s="533"/>
      <c r="E14" s="533"/>
      <c r="F14" s="533"/>
      <c r="G14" s="533"/>
      <c r="H14" s="533"/>
      <c r="I14" s="533"/>
      <c r="J14" s="533"/>
      <c r="K14" s="534"/>
      <c r="L14" s="497" t="s">
        <v>142</v>
      </c>
      <c r="M14" s="550"/>
      <c r="N14" s="550"/>
      <c r="O14" s="550"/>
      <c r="P14" s="550"/>
      <c r="Q14" s="551"/>
      <c r="R14" s="510">
        <v>1386</v>
      </c>
      <c r="S14" s="511"/>
      <c r="T14" s="511"/>
      <c r="U14" s="511"/>
      <c r="V14" s="512"/>
      <c r="W14" s="514"/>
      <c r="X14" s="412"/>
      <c r="Y14" s="412"/>
      <c r="Z14" s="412"/>
      <c r="AA14" s="412"/>
      <c r="AB14" s="413"/>
      <c r="AC14" s="503">
        <v>31.4</v>
      </c>
      <c r="AD14" s="504"/>
      <c r="AE14" s="504"/>
      <c r="AF14" s="504"/>
      <c r="AG14" s="505"/>
      <c r="AH14" s="503">
        <v>33.5</v>
      </c>
      <c r="AI14" s="504"/>
      <c r="AJ14" s="504"/>
      <c r="AK14" s="504"/>
      <c r="AL14" s="506"/>
      <c r="AM14" s="480"/>
      <c r="AN14" s="380"/>
      <c r="AO14" s="380"/>
      <c r="AP14" s="380"/>
      <c r="AQ14" s="380"/>
      <c r="AR14" s="380"/>
      <c r="AS14" s="380"/>
      <c r="AT14" s="381"/>
      <c r="AU14" s="481"/>
      <c r="AV14" s="482"/>
      <c r="AW14" s="482"/>
      <c r="AX14" s="482"/>
      <c r="AY14" s="437"/>
      <c r="AZ14" s="438"/>
      <c r="BA14" s="438"/>
      <c r="BB14" s="438"/>
      <c r="BC14" s="438"/>
      <c r="BD14" s="438"/>
      <c r="BE14" s="438"/>
      <c r="BF14" s="438"/>
      <c r="BG14" s="438"/>
      <c r="BH14" s="438"/>
      <c r="BI14" s="438"/>
      <c r="BJ14" s="438"/>
      <c r="BK14" s="438"/>
      <c r="BL14" s="438"/>
      <c r="BM14" s="439"/>
      <c r="BN14" s="423"/>
      <c r="BO14" s="424"/>
      <c r="BP14" s="424"/>
      <c r="BQ14" s="424"/>
      <c r="BR14" s="424"/>
      <c r="BS14" s="424"/>
      <c r="BT14" s="424"/>
      <c r="BU14" s="425"/>
      <c r="BV14" s="423"/>
      <c r="BW14" s="424"/>
      <c r="BX14" s="424"/>
      <c r="BY14" s="424"/>
      <c r="BZ14" s="424"/>
      <c r="CA14" s="424"/>
      <c r="CB14" s="424"/>
      <c r="CC14" s="425"/>
      <c r="CD14" s="460" t="s">
        <v>143</v>
      </c>
      <c r="CE14" s="461"/>
      <c r="CF14" s="461"/>
      <c r="CG14" s="461"/>
      <c r="CH14" s="461"/>
      <c r="CI14" s="461"/>
      <c r="CJ14" s="461"/>
      <c r="CK14" s="461"/>
      <c r="CL14" s="461"/>
      <c r="CM14" s="461"/>
      <c r="CN14" s="461"/>
      <c r="CO14" s="461"/>
      <c r="CP14" s="461"/>
      <c r="CQ14" s="461"/>
      <c r="CR14" s="461"/>
      <c r="CS14" s="462"/>
      <c r="CT14" s="520" t="s">
        <v>144</v>
      </c>
      <c r="CU14" s="521"/>
      <c r="CV14" s="521"/>
      <c r="CW14" s="521"/>
      <c r="CX14" s="521"/>
      <c r="CY14" s="521"/>
      <c r="CZ14" s="521"/>
      <c r="DA14" s="522"/>
      <c r="DB14" s="520" t="s">
        <v>127</v>
      </c>
      <c r="DC14" s="521"/>
      <c r="DD14" s="521"/>
      <c r="DE14" s="521"/>
      <c r="DF14" s="521"/>
      <c r="DG14" s="521"/>
      <c r="DH14" s="521"/>
      <c r="DI14" s="522"/>
    </row>
    <row r="15" spans="1:119" ht="18.75" customHeight="1" x14ac:dyDescent="0.15">
      <c r="A15" s="178"/>
      <c r="B15" s="532"/>
      <c r="C15" s="533"/>
      <c r="D15" s="533"/>
      <c r="E15" s="533"/>
      <c r="F15" s="533"/>
      <c r="G15" s="533"/>
      <c r="H15" s="533"/>
      <c r="I15" s="533"/>
      <c r="J15" s="533"/>
      <c r="K15" s="534"/>
      <c r="L15" s="187"/>
      <c r="M15" s="507" t="s">
        <v>145</v>
      </c>
      <c r="N15" s="508"/>
      <c r="O15" s="508"/>
      <c r="P15" s="508"/>
      <c r="Q15" s="509"/>
      <c r="R15" s="510">
        <v>1384</v>
      </c>
      <c r="S15" s="511"/>
      <c r="T15" s="511"/>
      <c r="U15" s="511"/>
      <c r="V15" s="512"/>
      <c r="W15" s="513" t="s">
        <v>146</v>
      </c>
      <c r="X15" s="409"/>
      <c r="Y15" s="409"/>
      <c r="Z15" s="409"/>
      <c r="AA15" s="409"/>
      <c r="AB15" s="410"/>
      <c r="AC15" s="376">
        <v>77</v>
      </c>
      <c r="AD15" s="377"/>
      <c r="AE15" s="377"/>
      <c r="AF15" s="377"/>
      <c r="AG15" s="378"/>
      <c r="AH15" s="376">
        <v>81</v>
      </c>
      <c r="AI15" s="377"/>
      <c r="AJ15" s="377"/>
      <c r="AK15" s="377"/>
      <c r="AL15" s="436"/>
      <c r="AM15" s="480"/>
      <c r="AN15" s="380"/>
      <c r="AO15" s="380"/>
      <c r="AP15" s="380"/>
      <c r="AQ15" s="380"/>
      <c r="AR15" s="380"/>
      <c r="AS15" s="380"/>
      <c r="AT15" s="381"/>
      <c r="AU15" s="481"/>
      <c r="AV15" s="482"/>
      <c r="AW15" s="482"/>
      <c r="AX15" s="482"/>
      <c r="AY15" s="449" t="s">
        <v>147</v>
      </c>
      <c r="AZ15" s="450"/>
      <c r="BA15" s="450"/>
      <c r="BB15" s="450"/>
      <c r="BC15" s="450"/>
      <c r="BD15" s="450"/>
      <c r="BE15" s="450"/>
      <c r="BF15" s="450"/>
      <c r="BG15" s="450"/>
      <c r="BH15" s="450"/>
      <c r="BI15" s="450"/>
      <c r="BJ15" s="450"/>
      <c r="BK15" s="450"/>
      <c r="BL15" s="450"/>
      <c r="BM15" s="451"/>
      <c r="BN15" s="452">
        <v>245930</v>
      </c>
      <c r="BO15" s="453"/>
      <c r="BP15" s="453"/>
      <c r="BQ15" s="453"/>
      <c r="BR15" s="453"/>
      <c r="BS15" s="453"/>
      <c r="BT15" s="453"/>
      <c r="BU15" s="454"/>
      <c r="BV15" s="452">
        <v>244876</v>
      </c>
      <c r="BW15" s="453"/>
      <c r="BX15" s="453"/>
      <c r="BY15" s="453"/>
      <c r="BZ15" s="453"/>
      <c r="CA15" s="453"/>
      <c r="CB15" s="453"/>
      <c r="CC15" s="454"/>
      <c r="CD15" s="523" t="s">
        <v>148</v>
      </c>
      <c r="CE15" s="524"/>
      <c r="CF15" s="524"/>
      <c r="CG15" s="524"/>
      <c r="CH15" s="524"/>
      <c r="CI15" s="524"/>
      <c r="CJ15" s="524"/>
      <c r="CK15" s="524"/>
      <c r="CL15" s="524"/>
      <c r="CM15" s="524"/>
      <c r="CN15" s="524"/>
      <c r="CO15" s="524"/>
      <c r="CP15" s="524"/>
      <c r="CQ15" s="524"/>
      <c r="CR15" s="524"/>
      <c r="CS15" s="525"/>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32"/>
      <c r="C16" s="533"/>
      <c r="D16" s="533"/>
      <c r="E16" s="533"/>
      <c r="F16" s="533"/>
      <c r="G16" s="533"/>
      <c r="H16" s="533"/>
      <c r="I16" s="533"/>
      <c r="J16" s="533"/>
      <c r="K16" s="534"/>
      <c r="L16" s="497" t="s">
        <v>149</v>
      </c>
      <c r="M16" s="498"/>
      <c r="N16" s="498"/>
      <c r="O16" s="498"/>
      <c r="P16" s="498"/>
      <c r="Q16" s="499"/>
      <c r="R16" s="500" t="s">
        <v>150</v>
      </c>
      <c r="S16" s="501"/>
      <c r="T16" s="501"/>
      <c r="U16" s="501"/>
      <c r="V16" s="502"/>
      <c r="W16" s="514"/>
      <c r="X16" s="412"/>
      <c r="Y16" s="412"/>
      <c r="Z16" s="412"/>
      <c r="AA16" s="412"/>
      <c r="AB16" s="413"/>
      <c r="AC16" s="503">
        <v>10.7</v>
      </c>
      <c r="AD16" s="504"/>
      <c r="AE16" s="504"/>
      <c r="AF16" s="504"/>
      <c r="AG16" s="505"/>
      <c r="AH16" s="503">
        <v>10.3</v>
      </c>
      <c r="AI16" s="504"/>
      <c r="AJ16" s="504"/>
      <c r="AK16" s="504"/>
      <c r="AL16" s="506"/>
      <c r="AM16" s="480"/>
      <c r="AN16" s="380"/>
      <c r="AO16" s="380"/>
      <c r="AP16" s="380"/>
      <c r="AQ16" s="380"/>
      <c r="AR16" s="380"/>
      <c r="AS16" s="380"/>
      <c r="AT16" s="381"/>
      <c r="AU16" s="481"/>
      <c r="AV16" s="482"/>
      <c r="AW16" s="482"/>
      <c r="AX16" s="482"/>
      <c r="AY16" s="437" t="s">
        <v>151</v>
      </c>
      <c r="AZ16" s="438"/>
      <c r="BA16" s="438"/>
      <c r="BB16" s="438"/>
      <c r="BC16" s="438"/>
      <c r="BD16" s="438"/>
      <c r="BE16" s="438"/>
      <c r="BF16" s="438"/>
      <c r="BG16" s="438"/>
      <c r="BH16" s="438"/>
      <c r="BI16" s="438"/>
      <c r="BJ16" s="438"/>
      <c r="BK16" s="438"/>
      <c r="BL16" s="438"/>
      <c r="BM16" s="439"/>
      <c r="BN16" s="423">
        <v>2437259</v>
      </c>
      <c r="BO16" s="424"/>
      <c r="BP16" s="424"/>
      <c r="BQ16" s="424"/>
      <c r="BR16" s="424"/>
      <c r="BS16" s="424"/>
      <c r="BT16" s="424"/>
      <c r="BU16" s="425"/>
      <c r="BV16" s="423">
        <v>2302949</v>
      </c>
      <c r="BW16" s="424"/>
      <c r="BX16" s="424"/>
      <c r="BY16" s="424"/>
      <c r="BZ16" s="424"/>
      <c r="CA16" s="424"/>
      <c r="CB16" s="424"/>
      <c r="CC16" s="425"/>
      <c r="CD16" s="191"/>
      <c r="CE16" s="455"/>
      <c r="CF16" s="455"/>
      <c r="CG16" s="455"/>
      <c r="CH16" s="455"/>
      <c r="CI16" s="455"/>
      <c r="CJ16" s="455"/>
      <c r="CK16" s="455"/>
      <c r="CL16" s="455"/>
      <c r="CM16" s="455"/>
      <c r="CN16" s="455"/>
      <c r="CO16" s="455"/>
      <c r="CP16" s="455"/>
      <c r="CQ16" s="455"/>
      <c r="CR16" s="455"/>
      <c r="CS16" s="456"/>
      <c r="CT16" s="420"/>
      <c r="CU16" s="421"/>
      <c r="CV16" s="421"/>
      <c r="CW16" s="421"/>
      <c r="CX16" s="421"/>
      <c r="CY16" s="421"/>
      <c r="CZ16" s="421"/>
      <c r="DA16" s="422"/>
      <c r="DB16" s="420"/>
      <c r="DC16" s="421"/>
      <c r="DD16" s="421"/>
      <c r="DE16" s="421"/>
      <c r="DF16" s="421"/>
      <c r="DG16" s="421"/>
      <c r="DH16" s="421"/>
      <c r="DI16" s="422"/>
    </row>
    <row r="17" spans="1:113" ht="18.75" customHeight="1" thickBot="1" x14ac:dyDescent="0.2">
      <c r="A17" s="178"/>
      <c r="B17" s="535"/>
      <c r="C17" s="536"/>
      <c r="D17" s="536"/>
      <c r="E17" s="536"/>
      <c r="F17" s="536"/>
      <c r="G17" s="536"/>
      <c r="H17" s="536"/>
      <c r="I17" s="536"/>
      <c r="J17" s="536"/>
      <c r="K17" s="537"/>
      <c r="L17" s="192"/>
      <c r="M17" s="516" t="s">
        <v>152</v>
      </c>
      <c r="N17" s="517"/>
      <c r="O17" s="517"/>
      <c r="P17" s="517"/>
      <c r="Q17" s="518"/>
      <c r="R17" s="500" t="s">
        <v>153</v>
      </c>
      <c r="S17" s="501"/>
      <c r="T17" s="501"/>
      <c r="U17" s="501"/>
      <c r="V17" s="502"/>
      <c r="W17" s="513" t="s">
        <v>154</v>
      </c>
      <c r="X17" s="409"/>
      <c r="Y17" s="409"/>
      <c r="Z17" s="409"/>
      <c r="AA17" s="409"/>
      <c r="AB17" s="410"/>
      <c r="AC17" s="376">
        <v>419</v>
      </c>
      <c r="AD17" s="377"/>
      <c r="AE17" s="377"/>
      <c r="AF17" s="377"/>
      <c r="AG17" s="378"/>
      <c r="AH17" s="376">
        <v>442</v>
      </c>
      <c r="AI17" s="377"/>
      <c r="AJ17" s="377"/>
      <c r="AK17" s="377"/>
      <c r="AL17" s="436"/>
      <c r="AM17" s="480"/>
      <c r="AN17" s="380"/>
      <c r="AO17" s="380"/>
      <c r="AP17" s="380"/>
      <c r="AQ17" s="380"/>
      <c r="AR17" s="380"/>
      <c r="AS17" s="380"/>
      <c r="AT17" s="381"/>
      <c r="AU17" s="481"/>
      <c r="AV17" s="482"/>
      <c r="AW17" s="482"/>
      <c r="AX17" s="482"/>
      <c r="AY17" s="437" t="s">
        <v>155</v>
      </c>
      <c r="AZ17" s="438"/>
      <c r="BA17" s="438"/>
      <c r="BB17" s="438"/>
      <c r="BC17" s="438"/>
      <c r="BD17" s="438"/>
      <c r="BE17" s="438"/>
      <c r="BF17" s="438"/>
      <c r="BG17" s="438"/>
      <c r="BH17" s="438"/>
      <c r="BI17" s="438"/>
      <c r="BJ17" s="438"/>
      <c r="BK17" s="438"/>
      <c r="BL17" s="438"/>
      <c r="BM17" s="439"/>
      <c r="BN17" s="423">
        <v>297944</v>
      </c>
      <c r="BO17" s="424"/>
      <c r="BP17" s="424"/>
      <c r="BQ17" s="424"/>
      <c r="BR17" s="424"/>
      <c r="BS17" s="424"/>
      <c r="BT17" s="424"/>
      <c r="BU17" s="425"/>
      <c r="BV17" s="423">
        <v>287703</v>
      </c>
      <c r="BW17" s="424"/>
      <c r="BX17" s="424"/>
      <c r="BY17" s="424"/>
      <c r="BZ17" s="424"/>
      <c r="CA17" s="424"/>
      <c r="CB17" s="424"/>
      <c r="CC17" s="425"/>
      <c r="CD17" s="191"/>
      <c r="CE17" s="455"/>
      <c r="CF17" s="455"/>
      <c r="CG17" s="455"/>
      <c r="CH17" s="455"/>
      <c r="CI17" s="455"/>
      <c r="CJ17" s="455"/>
      <c r="CK17" s="455"/>
      <c r="CL17" s="455"/>
      <c r="CM17" s="455"/>
      <c r="CN17" s="455"/>
      <c r="CO17" s="455"/>
      <c r="CP17" s="455"/>
      <c r="CQ17" s="455"/>
      <c r="CR17" s="455"/>
      <c r="CS17" s="456"/>
      <c r="CT17" s="420"/>
      <c r="CU17" s="421"/>
      <c r="CV17" s="421"/>
      <c r="CW17" s="421"/>
      <c r="CX17" s="421"/>
      <c r="CY17" s="421"/>
      <c r="CZ17" s="421"/>
      <c r="DA17" s="422"/>
      <c r="DB17" s="420"/>
      <c r="DC17" s="421"/>
      <c r="DD17" s="421"/>
      <c r="DE17" s="421"/>
      <c r="DF17" s="421"/>
      <c r="DG17" s="421"/>
      <c r="DH17" s="421"/>
      <c r="DI17" s="422"/>
    </row>
    <row r="18" spans="1:113" ht="18.75" customHeight="1" thickBot="1" x14ac:dyDescent="0.2">
      <c r="A18" s="178"/>
      <c r="B18" s="473" t="s">
        <v>156</v>
      </c>
      <c r="C18" s="474"/>
      <c r="D18" s="474"/>
      <c r="E18" s="475"/>
      <c r="F18" s="475"/>
      <c r="G18" s="475"/>
      <c r="H18" s="475"/>
      <c r="I18" s="475"/>
      <c r="J18" s="475"/>
      <c r="K18" s="475"/>
      <c r="L18" s="476">
        <v>767.04</v>
      </c>
      <c r="M18" s="476"/>
      <c r="N18" s="476"/>
      <c r="O18" s="476"/>
      <c r="P18" s="476"/>
      <c r="Q18" s="476"/>
      <c r="R18" s="477"/>
      <c r="S18" s="477"/>
      <c r="T18" s="477"/>
      <c r="U18" s="477"/>
      <c r="V18" s="478"/>
      <c r="W18" s="494"/>
      <c r="X18" s="495"/>
      <c r="Y18" s="495"/>
      <c r="Z18" s="495"/>
      <c r="AA18" s="495"/>
      <c r="AB18" s="519"/>
      <c r="AC18" s="393">
        <v>58</v>
      </c>
      <c r="AD18" s="394"/>
      <c r="AE18" s="394"/>
      <c r="AF18" s="394"/>
      <c r="AG18" s="479"/>
      <c r="AH18" s="393">
        <v>56.2</v>
      </c>
      <c r="AI18" s="394"/>
      <c r="AJ18" s="394"/>
      <c r="AK18" s="394"/>
      <c r="AL18" s="395"/>
      <c r="AM18" s="480"/>
      <c r="AN18" s="380"/>
      <c r="AO18" s="380"/>
      <c r="AP18" s="380"/>
      <c r="AQ18" s="380"/>
      <c r="AR18" s="380"/>
      <c r="AS18" s="380"/>
      <c r="AT18" s="381"/>
      <c r="AU18" s="481"/>
      <c r="AV18" s="482"/>
      <c r="AW18" s="482"/>
      <c r="AX18" s="482"/>
      <c r="AY18" s="437" t="s">
        <v>157</v>
      </c>
      <c r="AZ18" s="438"/>
      <c r="BA18" s="438"/>
      <c r="BB18" s="438"/>
      <c r="BC18" s="438"/>
      <c r="BD18" s="438"/>
      <c r="BE18" s="438"/>
      <c r="BF18" s="438"/>
      <c r="BG18" s="438"/>
      <c r="BH18" s="438"/>
      <c r="BI18" s="438"/>
      <c r="BJ18" s="438"/>
      <c r="BK18" s="438"/>
      <c r="BL18" s="438"/>
      <c r="BM18" s="439"/>
      <c r="BN18" s="423">
        <v>2243819</v>
      </c>
      <c r="BO18" s="424"/>
      <c r="BP18" s="424"/>
      <c r="BQ18" s="424"/>
      <c r="BR18" s="424"/>
      <c r="BS18" s="424"/>
      <c r="BT18" s="424"/>
      <c r="BU18" s="425"/>
      <c r="BV18" s="423">
        <v>2229016</v>
      </c>
      <c r="BW18" s="424"/>
      <c r="BX18" s="424"/>
      <c r="BY18" s="424"/>
      <c r="BZ18" s="424"/>
      <c r="CA18" s="424"/>
      <c r="CB18" s="424"/>
      <c r="CC18" s="425"/>
      <c r="CD18" s="191"/>
      <c r="CE18" s="455"/>
      <c r="CF18" s="455"/>
      <c r="CG18" s="455"/>
      <c r="CH18" s="455"/>
      <c r="CI18" s="455"/>
      <c r="CJ18" s="455"/>
      <c r="CK18" s="455"/>
      <c r="CL18" s="455"/>
      <c r="CM18" s="455"/>
      <c r="CN18" s="455"/>
      <c r="CO18" s="455"/>
      <c r="CP18" s="455"/>
      <c r="CQ18" s="455"/>
      <c r="CR18" s="455"/>
      <c r="CS18" s="456"/>
      <c r="CT18" s="420"/>
      <c r="CU18" s="421"/>
      <c r="CV18" s="421"/>
      <c r="CW18" s="421"/>
      <c r="CX18" s="421"/>
      <c r="CY18" s="421"/>
      <c r="CZ18" s="421"/>
      <c r="DA18" s="422"/>
      <c r="DB18" s="420"/>
      <c r="DC18" s="421"/>
      <c r="DD18" s="421"/>
      <c r="DE18" s="421"/>
      <c r="DF18" s="421"/>
      <c r="DG18" s="421"/>
      <c r="DH18" s="421"/>
      <c r="DI18" s="422"/>
    </row>
    <row r="19" spans="1:113" ht="18.75" customHeight="1" thickBot="1" x14ac:dyDescent="0.2">
      <c r="A19" s="178"/>
      <c r="B19" s="473" t="s">
        <v>158</v>
      </c>
      <c r="C19" s="474"/>
      <c r="D19" s="474"/>
      <c r="E19" s="475"/>
      <c r="F19" s="475"/>
      <c r="G19" s="475"/>
      <c r="H19" s="475"/>
      <c r="I19" s="475"/>
      <c r="J19" s="475"/>
      <c r="K19" s="475"/>
      <c r="L19" s="483">
        <v>2</v>
      </c>
      <c r="M19" s="483"/>
      <c r="N19" s="483"/>
      <c r="O19" s="483"/>
      <c r="P19" s="483"/>
      <c r="Q19" s="483"/>
      <c r="R19" s="484"/>
      <c r="S19" s="484"/>
      <c r="T19" s="484"/>
      <c r="U19" s="484"/>
      <c r="V19" s="485"/>
      <c r="W19" s="492"/>
      <c r="X19" s="493"/>
      <c r="Y19" s="493"/>
      <c r="Z19" s="493"/>
      <c r="AA19" s="493"/>
      <c r="AB19" s="493"/>
      <c r="AC19" s="496"/>
      <c r="AD19" s="496"/>
      <c r="AE19" s="496"/>
      <c r="AF19" s="496"/>
      <c r="AG19" s="496"/>
      <c r="AH19" s="496"/>
      <c r="AI19" s="496"/>
      <c r="AJ19" s="496"/>
      <c r="AK19" s="496"/>
      <c r="AL19" s="515"/>
      <c r="AM19" s="480"/>
      <c r="AN19" s="380"/>
      <c r="AO19" s="380"/>
      <c r="AP19" s="380"/>
      <c r="AQ19" s="380"/>
      <c r="AR19" s="380"/>
      <c r="AS19" s="380"/>
      <c r="AT19" s="381"/>
      <c r="AU19" s="481"/>
      <c r="AV19" s="482"/>
      <c r="AW19" s="482"/>
      <c r="AX19" s="482"/>
      <c r="AY19" s="437" t="s">
        <v>159</v>
      </c>
      <c r="AZ19" s="438"/>
      <c r="BA19" s="438"/>
      <c r="BB19" s="438"/>
      <c r="BC19" s="438"/>
      <c r="BD19" s="438"/>
      <c r="BE19" s="438"/>
      <c r="BF19" s="438"/>
      <c r="BG19" s="438"/>
      <c r="BH19" s="438"/>
      <c r="BI19" s="438"/>
      <c r="BJ19" s="438"/>
      <c r="BK19" s="438"/>
      <c r="BL19" s="438"/>
      <c r="BM19" s="439"/>
      <c r="BN19" s="423">
        <v>2976110</v>
      </c>
      <c r="BO19" s="424"/>
      <c r="BP19" s="424"/>
      <c r="BQ19" s="424"/>
      <c r="BR19" s="424"/>
      <c r="BS19" s="424"/>
      <c r="BT19" s="424"/>
      <c r="BU19" s="425"/>
      <c r="BV19" s="423">
        <v>2941356</v>
      </c>
      <c r="BW19" s="424"/>
      <c r="BX19" s="424"/>
      <c r="BY19" s="424"/>
      <c r="BZ19" s="424"/>
      <c r="CA19" s="424"/>
      <c r="CB19" s="424"/>
      <c r="CC19" s="425"/>
      <c r="CD19" s="191"/>
      <c r="CE19" s="455"/>
      <c r="CF19" s="455"/>
      <c r="CG19" s="455"/>
      <c r="CH19" s="455"/>
      <c r="CI19" s="455"/>
      <c r="CJ19" s="455"/>
      <c r="CK19" s="455"/>
      <c r="CL19" s="455"/>
      <c r="CM19" s="455"/>
      <c r="CN19" s="455"/>
      <c r="CO19" s="455"/>
      <c r="CP19" s="455"/>
      <c r="CQ19" s="455"/>
      <c r="CR19" s="455"/>
      <c r="CS19" s="456"/>
      <c r="CT19" s="420"/>
      <c r="CU19" s="421"/>
      <c r="CV19" s="421"/>
      <c r="CW19" s="421"/>
      <c r="CX19" s="421"/>
      <c r="CY19" s="421"/>
      <c r="CZ19" s="421"/>
      <c r="DA19" s="422"/>
      <c r="DB19" s="420"/>
      <c r="DC19" s="421"/>
      <c r="DD19" s="421"/>
      <c r="DE19" s="421"/>
      <c r="DF19" s="421"/>
      <c r="DG19" s="421"/>
      <c r="DH19" s="421"/>
      <c r="DI19" s="422"/>
    </row>
    <row r="20" spans="1:113" ht="18.75" customHeight="1" thickBot="1" x14ac:dyDescent="0.2">
      <c r="A20" s="178"/>
      <c r="B20" s="473" t="s">
        <v>160</v>
      </c>
      <c r="C20" s="474"/>
      <c r="D20" s="474"/>
      <c r="E20" s="475"/>
      <c r="F20" s="475"/>
      <c r="G20" s="475"/>
      <c r="H20" s="475"/>
      <c r="I20" s="475"/>
      <c r="J20" s="475"/>
      <c r="K20" s="475"/>
      <c r="L20" s="483">
        <v>667</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385"/>
      <c r="AO20" s="385"/>
      <c r="AP20" s="385"/>
      <c r="AQ20" s="385"/>
      <c r="AR20" s="385"/>
      <c r="AS20" s="385"/>
      <c r="AT20" s="386"/>
      <c r="AU20" s="489"/>
      <c r="AV20" s="490"/>
      <c r="AW20" s="490"/>
      <c r="AX20" s="491"/>
      <c r="AY20" s="437"/>
      <c r="AZ20" s="438"/>
      <c r="BA20" s="438"/>
      <c r="BB20" s="438"/>
      <c r="BC20" s="438"/>
      <c r="BD20" s="438"/>
      <c r="BE20" s="438"/>
      <c r="BF20" s="438"/>
      <c r="BG20" s="438"/>
      <c r="BH20" s="438"/>
      <c r="BI20" s="438"/>
      <c r="BJ20" s="438"/>
      <c r="BK20" s="438"/>
      <c r="BL20" s="438"/>
      <c r="BM20" s="439"/>
      <c r="BN20" s="423"/>
      <c r="BO20" s="424"/>
      <c r="BP20" s="424"/>
      <c r="BQ20" s="424"/>
      <c r="BR20" s="424"/>
      <c r="BS20" s="424"/>
      <c r="BT20" s="424"/>
      <c r="BU20" s="425"/>
      <c r="BV20" s="423"/>
      <c r="BW20" s="424"/>
      <c r="BX20" s="424"/>
      <c r="BY20" s="424"/>
      <c r="BZ20" s="424"/>
      <c r="CA20" s="424"/>
      <c r="CB20" s="424"/>
      <c r="CC20" s="425"/>
      <c r="CD20" s="191"/>
      <c r="CE20" s="455"/>
      <c r="CF20" s="455"/>
      <c r="CG20" s="455"/>
      <c r="CH20" s="455"/>
      <c r="CI20" s="455"/>
      <c r="CJ20" s="455"/>
      <c r="CK20" s="455"/>
      <c r="CL20" s="455"/>
      <c r="CM20" s="455"/>
      <c r="CN20" s="455"/>
      <c r="CO20" s="455"/>
      <c r="CP20" s="455"/>
      <c r="CQ20" s="455"/>
      <c r="CR20" s="455"/>
      <c r="CS20" s="456"/>
      <c r="CT20" s="420"/>
      <c r="CU20" s="421"/>
      <c r="CV20" s="421"/>
      <c r="CW20" s="421"/>
      <c r="CX20" s="421"/>
      <c r="CY20" s="421"/>
      <c r="CZ20" s="421"/>
      <c r="DA20" s="422"/>
      <c r="DB20" s="420"/>
      <c r="DC20" s="421"/>
      <c r="DD20" s="421"/>
      <c r="DE20" s="421"/>
      <c r="DF20" s="421"/>
      <c r="DG20" s="421"/>
      <c r="DH20" s="421"/>
      <c r="DI20" s="422"/>
    </row>
    <row r="21" spans="1:113" ht="18.75" customHeight="1" thickBot="1" x14ac:dyDescent="0.2">
      <c r="A21" s="178"/>
      <c r="B21" s="470" t="s">
        <v>161</v>
      </c>
      <c r="C21" s="471"/>
      <c r="D21" s="471"/>
      <c r="E21" s="471"/>
      <c r="F21" s="471"/>
      <c r="G21" s="471"/>
      <c r="H21" s="471"/>
      <c r="I21" s="471"/>
      <c r="J21" s="471"/>
      <c r="K21" s="471"/>
      <c r="L21" s="471"/>
      <c r="M21" s="471"/>
      <c r="N21" s="471"/>
      <c r="O21" s="471"/>
      <c r="P21" s="471"/>
      <c r="Q21" s="471"/>
      <c r="R21" s="471"/>
      <c r="S21" s="471"/>
      <c r="T21" s="471"/>
      <c r="U21" s="471"/>
      <c r="V21" s="471"/>
      <c r="W21" s="471"/>
      <c r="X21" s="471"/>
      <c r="Y21" s="471"/>
      <c r="Z21" s="471"/>
      <c r="AA21" s="471"/>
      <c r="AB21" s="471"/>
      <c r="AC21" s="471"/>
      <c r="AD21" s="471"/>
      <c r="AE21" s="471"/>
      <c r="AF21" s="471"/>
      <c r="AG21" s="471"/>
      <c r="AH21" s="471"/>
      <c r="AI21" s="471"/>
      <c r="AJ21" s="471"/>
      <c r="AK21" s="471"/>
      <c r="AL21" s="471"/>
      <c r="AM21" s="471"/>
      <c r="AN21" s="471"/>
      <c r="AO21" s="471"/>
      <c r="AP21" s="471"/>
      <c r="AQ21" s="471"/>
      <c r="AR21" s="471"/>
      <c r="AS21" s="471"/>
      <c r="AT21" s="471"/>
      <c r="AU21" s="471"/>
      <c r="AV21" s="471"/>
      <c r="AW21" s="471"/>
      <c r="AX21" s="472"/>
      <c r="AY21" s="396"/>
      <c r="AZ21" s="397"/>
      <c r="BA21" s="397"/>
      <c r="BB21" s="397"/>
      <c r="BC21" s="397"/>
      <c r="BD21" s="397"/>
      <c r="BE21" s="397"/>
      <c r="BF21" s="397"/>
      <c r="BG21" s="397"/>
      <c r="BH21" s="397"/>
      <c r="BI21" s="397"/>
      <c r="BJ21" s="397"/>
      <c r="BK21" s="397"/>
      <c r="BL21" s="397"/>
      <c r="BM21" s="398"/>
      <c r="BN21" s="457"/>
      <c r="BO21" s="458"/>
      <c r="BP21" s="458"/>
      <c r="BQ21" s="458"/>
      <c r="BR21" s="458"/>
      <c r="BS21" s="458"/>
      <c r="BT21" s="458"/>
      <c r="BU21" s="459"/>
      <c r="BV21" s="457"/>
      <c r="BW21" s="458"/>
      <c r="BX21" s="458"/>
      <c r="BY21" s="458"/>
      <c r="BZ21" s="458"/>
      <c r="CA21" s="458"/>
      <c r="CB21" s="458"/>
      <c r="CC21" s="459"/>
      <c r="CD21" s="191"/>
      <c r="CE21" s="455"/>
      <c r="CF21" s="455"/>
      <c r="CG21" s="455"/>
      <c r="CH21" s="455"/>
      <c r="CI21" s="455"/>
      <c r="CJ21" s="455"/>
      <c r="CK21" s="455"/>
      <c r="CL21" s="455"/>
      <c r="CM21" s="455"/>
      <c r="CN21" s="455"/>
      <c r="CO21" s="455"/>
      <c r="CP21" s="455"/>
      <c r="CQ21" s="455"/>
      <c r="CR21" s="455"/>
      <c r="CS21" s="456"/>
      <c r="CT21" s="420"/>
      <c r="CU21" s="421"/>
      <c r="CV21" s="421"/>
      <c r="CW21" s="421"/>
      <c r="CX21" s="421"/>
      <c r="CY21" s="421"/>
      <c r="CZ21" s="421"/>
      <c r="DA21" s="422"/>
      <c r="DB21" s="420"/>
      <c r="DC21" s="421"/>
      <c r="DD21" s="421"/>
      <c r="DE21" s="421"/>
      <c r="DF21" s="421"/>
      <c r="DG21" s="421"/>
      <c r="DH21" s="421"/>
      <c r="DI21" s="422"/>
    </row>
    <row r="22" spans="1:113" ht="18.75" customHeight="1" x14ac:dyDescent="0.15">
      <c r="A22" s="178"/>
      <c r="B22" s="399" t="s">
        <v>162</v>
      </c>
      <c r="C22" s="400"/>
      <c r="D22" s="401"/>
      <c r="E22" s="408" t="s">
        <v>1</v>
      </c>
      <c r="F22" s="409"/>
      <c r="G22" s="409"/>
      <c r="H22" s="409"/>
      <c r="I22" s="409"/>
      <c r="J22" s="409"/>
      <c r="K22" s="410"/>
      <c r="L22" s="408" t="s">
        <v>163</v>
      </c>
      <c r="M22" s="409"/>
      <c r="N22" s="409"/>
      <c r="O22" s="409"/>
      <c r="P22" s="410"/>
      <c r="Q22" s="414" t="s">
        <v>164</v>
      </c>
      <c r="R22" s="415"/>
      <c r="S22" s="415"/>
      <c r="T22" s="415"/>
      <c r="U22" s="415"/>
      <c r="V22" s="416"/>
      <c r="W22" s="465" t="s">
        <v>165</v>
      </c>
      <c r="X22" s="400"/>
      <c r="Y22" s="401"/>
      <c r="Z22" s="408" t="s">
        <v>1</v>
      </c>
      <c r="AA22" s="409"/>
      <c r="AB22" s="409"/>
      <c r="AC22" s="409"/>
      <c r="AD22" s="409"/>
      <c r="AE22" s="409"/>
      <c r="AF22" s="409"/>
      <c r="AG22" s="410"/>
      <c r="AH22" s="426" t="s">
        <v>166</v>
      </c>
      <c r="AI22" s="409"/>
      <c r="AJ22" s="409"/>
      <c r="AK22" s="409"/>
      <c r="AL22" s="410"/>
      <c r="AM22" s="426" t="s">
        <v>167</v>
      </c>
      <c r="AN22" s="427"/>
      <c r="AO22" s="427"/>
      <c r="AP22" s="427"/>
      <c r="AQ22" s="427"/>
      <c r="AR22" s="428"/>
      <c r="AS22" s="414" t="s">
        <v>164</v>
      </c>
      <c r="AT22" s="415"/>
      <c r="AU22" s="415"/>
      <c r="AV22" s="415"/>
      <c r="AW22" s="415"/>
      <c r="AX22" s="432"/>
      <c r="AY22" s="449" t="s">
        <v>168</v>
      </c>
      <c r="AZ22" s="450"/>
      <c r="BA22" s="450"/>
      <c r="BB22" s="450"/>
      <c r="BC22" s="450"/>
      <c r="BD22" s="450"/>
      <c r="BE22" s="450"/>
      <c r="BF22" s="450"/>
      <c r="BG22" s="450"/>
      <c r="BH22" s="450"/>
      <c r="BI22" s="450"/>
      <c r="BJ22" s="450"/>
      <c r="BK22" s="450"/>
      <c r="BL22" s="450"/>
      <c r="BM22" s="451"/>
      <c r="BN22" s="452">
        <v>5072841</v>
      </c>
      <c r="BO22" s="453"/>
      <c r="BP22" s="453"/>
      <c r="BQ22" s="453"/>
      <c r="BR22" s="453"/>
      <c r="BS22" s="453"/>
      <c r="BT22" s="453"/>
      <c r="BU22" s="454"/>
      <c r="BV22" s="452">
        <v>4786230</v>
      </c>
      <c r="BW22" s="453"/>
      <c r="BX22" s="453"/>
      <c r="BY22" s="453"/>
      <c r="BZ22" s="453"/>
      <c r="CA22" s="453"/>
      <c r="CB22" s="453"/>
      <c r="CC22" s="454"/>
      <c r="CD22" s="191"/>
      <c r="CE22" s="455"/>
      <c r="CF22" s="455"/>
      <c r="CG22" s="455"/>
      <c r="CH22" s="455"/>
      <c r="CI22" s="455"/>
      <c r="CJ22" s="455"/>
      <c r="CK22" s="455"/>
      <c r="CL22" s="455"/>
      <c r="CM22" s="455"/>
      <c r="CN22" s="455"/>
      <c r="CO22" s="455"/>
      <c r="CP22" s="455"/>
      <c r="CQ22" s="455"/>
      <c r="CR22" s="455"/>
      <c r="CS22" s="456"/>
      <c r="CT22" s="420"/>
      <c r="CU22" s="421"/>
      <c r="CV22" s="421"/>
      <c r="CW22" s="421"/>
      <c r="CX22" s="421"/>
      <c r="CY22" s="421"/>
      <c r="CZ22" s="421"/>
      <c r="DA22" s="422"/>
      <c r="DB22" s="420"/>
      <c r="DC22" s="421"/>
      <c r="DD22" s="421"/>
      <c r="DE22" s="421"/>
      <c r="DF22" s="421"/>
      <c r="DG22" s="421"/>
      <c r="DH22" s="421"/>
      <c r="DI22" s="422"/>
    </row>
    <row r="23" spans="1:113" ht="18.75" customHeight="1" x14ac:dyDescent="0.15">
      <c r="A23" s="178"/>
      <c r="B23" s="402"/>
      <c r="C23" s="403"/>
      <c r="D23" s="404"/>
      <c r="E23" s="411"/>
      <c r="F23" s="412"/>
      <c r="G23" s="412"/>
      <c r="H23" s="412"/>
      <c r="I23" s="412"/>
      <c r="J23" s="412"/>
      <c r="K23" s="413"/>
      <c r="L23" s="411"/>
      <c r="M23" s="412"/>
      <c r="N23" s="412"/>
      <c r="O23" s="412"/>
      <c r="P23" s="413"/>
      <c r="Q23" s="417"/>
      <c r="R23" s="418"/>
      <c r="S23" s="418"/>
      <c r="T23" s="418"/>
      <c r="U23" s="418"/>
      <c r="V23" s="419"/>
      <c r="W23" s="466"/>
      <c r="X23" s="403"/>
      <c r="Y23" s="404"/>
      <c r="Z23" s="411"/>
      <c r="AA23" s="412"/>
      <c r="AB23" s="412"/>
      <c r="AC23" s="412"/>
      <c r="AD23" s="412"/>
      <c r="AE23" s="412"/>
      <c r="AF23" s="412"/>
      <c r="AG23" s="413"/>
      <c r="AH23" s="411"/>
      <c r="AI23" s="412"/>
      <c r="AJ23" s="412"/>
      <c r="AK23" s="412"/>
      <c r="AL23" s="413"/>
      <c r="AM23" s="429"/>
      <c r="AN23" s="430"/>
      <c r="AO23" s="430"/>
      <c r="AP23" s="430"/>
      <c r="AQ23" s="430"/>
      <c r="AR23" s="431"/>
      <c r="AS23" s="417"/>
      <c r="AT23" s="418"/>
      <c r="AU23" s="418"/>
      <c r="AV23" s="418"/>
      <c r="AW23" s="418"/>
      <c r="AX23" s="433"/>
      <c r="AY23" s="437" t="s">
        <v>169</v>
      </c>
      <c r="AZ23" s="438"/>
      <c r="BA23" s="438"/>
      <c r="BB23" s="438"/>
      <c r="BC23" s="438"/>
      <c r="BD23" s="438"/>
      <c r="BE23" s="438"/>
      <c r="BF23" s="438"/>
      <c r="BG23" s="438"/>
      <c r="BH23" s="438"/>
      <c r="BI23" s="438"/>
      <c r="BJ23" s="438"/>
      <c r="BK23" s="438"/>
      <c r="BL23" s="438"/>
      <c r="BM23" s="439"/>
      <c r="BN23" s="423">
        <v>3832186</v>
      </c>
      <c r="BO23" s="424"/>
      <c r="BP23" s="424"/>
      <c r="BQ23" s="424"/>
      <c r="BR23" s="424"/>
      <c r="BS23" s="424"/>
      <c r="BT23" s="424"/>
      <c r="BU23" s="425"/>
      <c r="BV23" s="423">
        <v>3603713</v>
      </c>
      <c r="BW23" s="424"/>
      <c r="BX23" s="424"/>
      <c r="BY23" s="424"/>
      <c r="BZ23" s="424"/>
      <c r="CA23" s="424"/>
      <c r="CB23" s="424"/>
      <c r="CC23" s="425"/>
      <c r="CD23" s="191"/>
      <c r="CE23" s="455"/>
      <c r="CF23" s="455"/>
      <c r="CG23" s="455"/>
      <c r="CH23" s="455"/>
      <c r="CI23" s="455"/>
      <c r="CJ23" s="455"/>
      <c r="CK23" s="455"/>
      <c r="CL23" s="455"/>
      <c r="CM23" s="455"/>
      <c r="CN23" s="455"/>
      <c r="CO23" s="455"/>
      <c r="CP23" s="455"/>
      <c r="CQ23" s="455"/>
      <c r="CR23" s="455"/>
      <c r="CS23" s="456"/>
      <c r="CT23" s="420"/>
      <c r="CU23" s="421"/>
      <c r="CV23" s="421"/>
      <c r="CW23" s="421"/>
      <c r="CX23" s="421"/>
      <c r="CY23" s="421"/>
      <c r="CZ23" s="421"/>
      <c r="DA23" s="422"/>
      <c r="DB23" s="420"/>
      <c r="DC23" s="421"/>
      <c r="DD23" s="421"/>
      <c r="DE23" s="421"/>
      <c r="DF23" s="421"/>
      <c r="DG23" s="421"/>
      <c r="DH23" s="421"/>
      <c r="DI23" s="422"/>
    </row>
    <row r="24" spans="1:113" ht="18.75" customHeight="1" thickBot="1" x14ac:dyDescent="0.2">
      <c r="A24" s="178"/>
      <c r="B24" s="402"/>
      <c r="C24" s="403"/>
      <c r="D24" s="404"/>
      <c r="E24" s="379" t="s">
        <v>170</v>
      </c>
      <c r="F24" s="380"/>
      <c r="G24" s="380"/>
      <c r="H24" s="380"/>
      <c r="I24" s="380"/>
      <c r="J24" s="380"/>
      <c r="K24" s="381"/>
      <c r="L24" s="376">
        <v>1</v>
      </c>
      <c r="M24" s="377"/>
      <c r="N24" s="377"/>
      <c r="O24" s="377"/>
      <c r="P24" s="378"/>
      <c r="Q24" s="376">
        <v>6900</v>
      </c>
      <c r="R24" s="377"/>
      <c r="S24" s="377"/>
      <c r="T24" s="377"/>
      <c r="U24" s="377"/>
      <c r="V24" s="378"/>
      <c r="W24" s="466"/>
      <c r="X24" s="403"/>
      <c r="Y24" s="404"/>
      <c r="Z24" s="379" t="s">
        <v>171</v>
      </c>
      <c r="AA24" s="380"/>
      <c r="AB24" s="380"/>
      <c r="AC24" s="380"/>
      <c r="AD24" s="380"/>
      <c r="AE24" s="380"/>
      <c r="AF24" s="380"/>
      <c r="AG24" s="381"/>
      <c r="AH24" s="376">
        <v>62</v>
      </c>
      <c r="AI24" s="377"/>
      <c r="AJ24" s="377"/>
      <c r="AK24" s="377"/>
      <c r="AL24" s="378"/>
      <c r="AM24" s="376">
        <v>194804</v>
      </c>
      <c r="AN24" s="377"/>
      <c r="AO24" s="377"/>
      <c r="AP24" s="377"/>
      <c r="AQ24" s="377"/>
      <c r="AR24" s="378"/>
      <c r="AS24" s="376">
        <v>3142</v>
      </c>
      <c r="AT24" s="377"/>
      <c r="AU24" s="377"/>
      <c r="AV24" s="377"/>
      <c r="AW24" s="377"/>
      <c r="AX24" s="436"/>
      <c r="AY24" s="396" t="s">
        <v>172</v>
      </c>
      <c r="AZ24" s="397"/>
      <c r="BA24" s="397"/>
      <c r="BB24" s="397"/>
      <c r="BC24" s="397"/>
      <c r="BD24" s="397"/>
      <c r="BE24" s="397"/>
      <c r="BF24" s="397"/>
      <c r="BG24" s="397"/>
      <c r="BH24" s="397"/>
      <c r="BI24" s="397"/>
      <c r="BJ24" s="397"/>
      <c r="BK24" s="397"/>
      <c r="BL24" s="397"/>
      <c r="BM24" s="398"/>
      <c r="BN24" s="423">
        <v>4081663</v>
      </c>
      <c r="BO24" s="424"/>
      <c r="BP24" s="424"/>
      <c r="BQ24" s="424"/>
      <c r="BR24" s="424"/>
      <c r="BS24" s="424"/>
      <c r="BT24" s="424"/>
      <c r="BU24" s="425"/>
      <c r="BV24" s="423">
        <v>3761081</v>
      </c>
      <c r="BW24" s="424"/>
      <c r="BX24" s="424"/>
      <c r="BY24" s="424"/>
      <c r="BZ24" s="424"/>
      <c r="CA24" s="424"/>
      <c r="CB24" s="424"/>
      <c r="CC24" s="425"/>
      <c r="CD24" s="191"/>
      <c r="CE24" s="455"/>
      <c r="CF24" s="455"/>
      <c r="CG24" s="455"/>
      <c r="CH24" s="455"/>
      <c r="CI24" s="455"/>
      <c r="CJ24" s="455"/>
      <c r="CK24" s="455"/>
      <c r="CL24" s="455"/>
      <c r="CM24" s="455"/>
      <c r="CN24" s="455"/>
      <c r="CO24" s="455"/>
      <c r="CP24" s="455"/>
      <c r="CQ24" s="455"/>
      <c r="CR24" s="455"/>
      <c r="CS24" s="456"/>
      <c r="CT24" s="420"/>
      <c r="CU24" s="421"/>
      <c r="CV24" s="421"/>
      <c r="CW24" s="421"/>
      <c r="CX24" s="421"/>
      <c r="CY24" s="421"/>
      <c r="CZ24" s="421"/>
      <c r="DA24" s="422"/>
      <c r="DB24" s="420"/>
      <c r="DC24" s="421"/>
      <c r="DD24" s="421"/>
      <c r="DE24" s="421"/>
      <c r="DF24" s="421"/>
      <c r="DG24" s="421"/>
      <c r="DH24" s="421"/>
      <c r="DI24" s="422"/>
    </row>
    <row r="25" spans="1:113" ht="18.75" customHeight="1" x14ac:dyDescent="0.15">
      <c r="A25" s="178"/>
      <c r="B25" s="402"/>
      <c r="C25" s="403"/>
      <c r="D25" s="404"/>
      <c r="E25" s="379" t="s">
        <v>173</v>
      </c>
      <c r="F25" s="380"/>
      <c r="G25" s="380"/>
      <c r="H25" s="380"/>
      <c r="I25" s="380"/>
      <c r="J25" s="380"/>
      <c r="K25" s="381"/>
      <c r="L25" s="376">
        <v>1</v>
      </c>
      <c r="M25" s="377"/>
      <c r="N25" s="377"/>
      <c r="O25" s="377"/>
      <c r="P25" s="378"/>
      <c r="Q25" s="376">
        <v>5800</v>
      </c>
      <c r="R25" s="377"/>
      <c r="S25" s="377"/>
      <c r="T25" s="377"/>
      <c r="U25" s="377"/>
      <c r="V25" s="378"/>
      <c r="W25" s="466"/>
      <c r="X25" s="403"/>
      <c r="Y25" s="404"/>
      <c r="Z25" s="379" t="s">
        <v>174</v>
      </c>
      <c r="AA25" s="380"/>
      <c r="AB25" s="380"/>
      <c r="AC25" s="380"/>
      <c r="AD25" s="380"/>
      <c r="AE25" s="380"/>
      <c r="AF25" s="380"/>
      <c r="AG25" s="381"/>
      <c r="AH25" s="376" t="s">
        <v>175</v>
      </c>
      <c r="AI25" s="377"/>
      <c r="AJ25" s="377"/>
      <c r="AK25" s="377"/>
      <c r="AL25" s="378"/>
      <c r="AM25" s="376" t="s">
        <v>144</v>
      </c>
      <c r="AN25" s="377"/>
      <c r="AO25" s="377"/>
      <c r="AP25" s="377"/>
      <c r="AQ25" s="377"/>
      <c r="AR25" s="378"/>
      <c r="AS25" s="376" t="s">
        <v>127</v>
      </c>
      <c r="AT25" s="377"/>
      <c r="AU25" s="377"/>
      <c r="AV25" s="377"/>
      <c r="AW25" s="377"/>
      <c r="AX25" s="436"/>
      <c r="AY25" s="449" t="s">
        <v>176</v>
      </c>
      <c r="AZ25" s="450"/>
      <c r="BA25" s="450"/>
      <c r="BB25" s="450"/>
      <c r="BC25" s="450"/>
      <c r="BD25" s="450"/>
      <c r="BE25" s="450"/>
      <c r="BF25" s="450"/>
      <c r="BG25" s="450"/>
      <c r="BH25" s="450"/>
      <c r="BI25" s="450"/>
      <c r="BJ25" s="450"/>
      <c r="BK25" s="450"/>
      <c r="BL25" s="450"/>
      <c r="BM25" s="451"/>
      <c r="BN25" s="452">
        <v>131987</v>
      </c>
      <c r="BO25" s="453"/>
      <c r="BP25" s="453"/>
      <c r="BQ25" s="453"/>
      <c r="BR25" s="453"/>
      <c r="BS25" s="453"/>
      <c r="BT25" s="453"/>
      <c r="BU25" s="454"/>
      <c r="BV25" s="452">
        <v>145281</v>
      </c>
      <c r="BW25" s="453"/>
      <c r="BX25" s="453"/>
      <c r="BY25" s="453"/>
      <c r="BZ25" s="453"/>
      <c r="CA25" s="453"/>
      <c r="CB25" s="453"/>
      <c r="CC25" s="454"/>
      <c r="CD25" s="191"/>
      <c r="CE25" s="455"/>
      <c r="CF25" s="455"/>
      <c r="CG25" s="455"/>
      <c r="CH25" s="455"/>
      <c r="CI25" s="455"/>
      <c r="CJ25" s="455"/>
      <c r="CK25" s="455"/>
      <c r="CL25" s="455"/>
      <c r="CM25" s="455"/>
      <c r="CN25" s="455"/>
      <c r="CO25" s="455"/>
      <c r="CP25" s="455"/>
      <c r="CQ25" s="455"/>
      <c r="CR25" s="455"/>
      <c r="CS25" s="456"/>
      <c r="CT25" s="420"/>
      <c r="CU25" s="421"/>
      <c r="CV25" s="421"/>
      <c r="CW25" s="421"/>
      <c r="CX25" s="421"/>
      <c r="CY25" s="421"/>
      <c r="CZ25" s="421"/>
      <c r="DA25" s="422"/>
      <c r="DB25" s="420"/>
      <c r="DC25" s="421"/>
      <c r="DD25" s="421"/>
      <c r="DE25" s="421"/>
      <c r="DF25" s="421"/>
      <c r="DG25" s="421"/>
      <c r="DH25" s="421"/>
      <c r="DI25" s="422"/>
    </row>
    <row r="26" spans="1:113" ht="18.75" customHeight="1" x14ac:dyDescent="0.15">
      <c r="A26" s="178"/>
      <c r="B26" s="402"/>
      <c r="C26" s="403"/>
      <c r="D26" s="404"/>
      <c r="E26" s="379" t="s">
        <v>177</v>
      </c>
      <c r="F26" s="380"/>
      <c r="G26" s="380"/>
      <c r="H26" s="380"/>
      <c r="I26" s="380"/>
      <c r="J26" s="380"/>
      <c r="K26" s="381"/>
      <c r="L26" s="376">
        <v>1</v>
      </c>
      <c r="M26" s="377"/>
      <c r="N26" s="377"/>
      <c r="O26" s="377"/>
      <c r="P26" s="378"/>
      <c r="Q26" s="376">
        <v>5400</v>
      </c>
      <c r="R26" s="377"/>
      <c r="S26" s="377"/>
      <c r="T26" s="377"/>
      <c r="U26" s="377"/>
      <c r="V26" s="378"/>
      <c r="W26" s="466"/>
      <c r="X26" s="403"/>
      <c r="Y26" s="404"/>
      <c r="Z26" s="379" t="s">
        <v>178</v>
      </c>
      <c r="AA26" s="434"/>
      <c r="AB26" s="434"/>
      <c r="AC26" s="434"/>
      <c r="AD26" s="434"/>
      <c r="AE26" s="434"/>
      <c r="AF26" s="434"/>
      <c r="AG26" s="435"/>
      <c r="AH26" s="376" t="s">
        <v>179</v>
      </c>
      <c r="AI26" s="377"/>
      <c r="AJ26" s="377"/>
      <c r="AK26" s="377"/>
      <c r="AL26" s="378"/>
      <c r="AM26" s="376" t="s">
        <v>175</v>
      </c>
      <c r="AN26" s="377"/>
      <c r="AO26" s="377"/>
      <c r="AP26" s="377"/>
      <c r="AQ26" s="377"/>
      <c r="AR26" s="378"/>
      <c r="AS26" s="376" t="s">
        <v>175</v>
      </c>
      <c r="AT26" s="377"/>
      <c r="AU26" s="377"/>
      <c r="AV26" s="377"/>
      <c r="AW26" s="377"/>
      <c r="AX26" s="436"/>
      <c r="AY26" s="463" t="s">
        <v>180</v>
      </c>
      <c r="AZ26" s="383"/>
      <c r="BA26" s="383"/>
      <c r="BB26" s="383"/>
      <c r="BC26" s="383"/>
      <c r="BD26" s="383"/>
      <c r="BE26" s="383"/>
      <c r="BF26" s="383"/>
      <c r="BG26" s="383"/>
      <c r="BH26" s="383"/>
      <c r="BI26" s="383"/>
      <c r="BJ26" s="383"/>
      <c r="BK26" s="383"/>
      <c r="BL26" s="383"/>
      <c r="BM26" s="464"/>
      <c r="BN26" s="423" t="s">
        <v>181</v>
      </c>
      <c r="BO26" s="424"/>
      <c r="BP26" s="424"/>
      <c r="BQ26" s="424"/>
      <c r="BR26" s="424"/>
      <c r="BS26" s="424"/>
      <c r="BT26" s="424"/>
      <c r="BU26" s="425"/>
      <c r="BV26" s="423" t="s">
        <v>175</v>
      </c>
      <c r="BW26" s="424"/>
      <c r="BX26" s="424"/>
      <c r="BY26" s="424"/>
      <c r="BZ26" s="424"/>
      <c r="CA26" s="424"/>
      <c r="CB26" s="424"/>
      <c r="CC26" s="425"/>
      <c r="CD26" s="191"/>
      <c r="CE26" s="455"/>
      <c r="CF26" s="455"/>
      <c r="CG26" s="455"/>
      <c r="CH26" s="455"/>
      <c r="CI26" s="455"/>
      <c r="CJ26" s="455"/>
      <c r="CK26" s="455"/>
      <c r="CL26" s="455"/>
      <c r="CM26" s="455"/>
      <c r="CN26" s="455"/>
      <c r="CO26" s="455"/>
      <c r="CP26" s="455"/>
      <c r="CQ26" s="455"/>
      <c r="CR26" s="455"/>
      <c r="CS26" s="456"/>
      <c r="CT26" s="420"/>
      <c r="CU26" s="421"/>
      <c r="CV26" s="421"/>
      <c r="CW26" s="421"/>
      <c r="CX26" s="421"/>
      <c r="CY26" s="421"/>
      <c r="CZ26" s="421"/>
      <c r="DA26" s="422"/>
      <c r="DB26" s="420"/>
      <c r="DC26" s="421"/>
      <c r="DD26" s="421"/>
      <c r="DE26" s="421"/>
      <c r="DF26" s="421"/>
      <c r="DG26" s="421"/>
      <c r="DH26" s="421"/>
      <c r="DI26" s="422"/>
    </row>
    <row r="27" spans="1:113" ht="18.75" customHeight="1" thickBot="1" x14ac:dyDescent="0.2">
      <c r="A27" s="178"/>
      <c r="B27" s="402"/>
      <c r="C27" s="403"/>
      <c r="D27" s="404"/>
      <c r="E27" s="379" t="s">
        <v>182</v>
      </c>
      <c r="F27" s="380"/>
      <c r="G27" s="380"/>
      <c r="H27" s="380"/>
      <c r="I27" s="380"/>
      <c r="J27" s="380"/>
      <c r="K27" s="381"/>
      <c r="L27" s="376">
        <v>1</v>
      </c>
      <c r="M27" s="377"/>
      <c r="N27" s="377"/>
      <c r="O27" s="377"/>
      <c r="P27" s="378"/>
      <c r="Q27" s="376">
        <v>2540</v>
      </c>
      <c r="R27" s="377"/>
      <c r="S27" s="377"/>
      <c r="T27" s="377"/>
      <c r="U27" s="377"/>
      <c r="V27" s="378"/>
      <c r="W27" s="466"/>
      <c r="X27" s="403"/>
      <c r="Y27" s="404"/>
      <c r="Z27" s="379" t="s">
        <v>183</v>
      </c>
      <c r="AA27" s="380"/>
      <c r="AB27" s="380"/>
      <c r="AC27" s="380"/>
      <c r="AD27" s="380"/>
      <c r="AE27" s="380"/>
      <c r="AF27" s="380"/>
      <c r="AG27" s="381"/>
      <c r="AH27" s="376" t="s">
        <v>144</v>
      </c>
      <c r="AI27" s="377"/>
      <c r="AJ27" s="377"/>
      <c r="AK27" s="377"/>
      <c r="AL27" s="378"/>
      <c r="AM27" s="376" t="s">
        <v>127</v>
      </c>
      <c r="AN27" s="377"/>
      <c r="AO27" s="377"/>
      <c r="AP27" s="377"/>
      <c r="AQ27" s="377"/>
      <c r="AR27" s="378"/>
      <c r="AS27" s="376" t="s">
        <v>127</v>
      </c>
      <c r="AT27" s="377"/>
      <c r="AU27" s="377"/>
      <c r="AV27" s="377"/>
      <c r="AW27" s="377"/>
      <c r="AX27" s="436"/>
      <c r="AY27" s="460" t="s">
        <v>184</v>
      </c>
      <c r="AZ27" s="461"/>
      <c r="BA27" s="461"/>
      <c r="BB27" s="461"/>
      <c r="BC27" s="461"/>
      <c r="BD27" s="461"/>
      <c r="BE27" s="461"/>
      <c r="BF27" s="461"/>
      <c r="BG27" s="461"/>
      <c r="BH27" s="461"/>
      <c r="BI27" s="461"/>
      <c r="BJ27" s="461"/>
      <c r="BK27" s="461"/>
      <c r="BL27" s="461"/>
      <c r="BM27" s="462"/>
      <c r="BN27" s="457">
        <v>94530</v>
      </c>
      <c r="BO27" s="458"/>
      <c r="BP27" s="458"/>
      <c r="BQ27" s="458"/>
      <c r="BR27" s="458"/>
      <c r="BS27" s="458"/>
      <c r="BT27" s="458"/>
      <c r="BU27" s="459"/>
      <c r="BV27" s="457">
        <v>94492</v>
      </c>
      <c r="BW27" s="458"/>
      <c r="BX27" s="458"/>
      <c r="BY27" s="458"/>
      <c r="BZ27" s="458"/>
      <c r="CA27" s="458"/>
      <c r="CB27" s="458"/>
      <c r="CC27" s="459"/>
      <c r="CD27" s="193"/>
      <c r="CE27" s="455"/>
      <c r="CF27" s="455"/>
      <c r="CG27" s="455"/>
      <c r="CH27" s="455"/>
      <c r="CI27" s="455"/>
      <c r="CJ27" s="455"/>
      <c r="CK27" s="455"/>
      <c r="CL27" s="455"/>
      <c r="CM27" s="455"/>
      <c r="CN27" s="455"/>
      <c r="CO27" s="455"/>
      <c r="CP27" s="455"/>
      <c r="CQ27" s="455"/>
      <c r="CR27" s="455"/>
      <c r="CS27" s="456"/>
      <c r="CT27" s="420"/>
      <c r="CU27" s="421"/>
      <c r="CV27" s="421"/>
      <c r="CW27" s="421"/>
      <c r="CX27" s="421"/>
      <c r="CY27" s="421"/>
      <c r="CZ27" s="421"/>
      <c r="DA27" s="422"/>
      <c r="DB27" s="420"/>
      <c r="DC27" s="421"/>
      <c r="DD27" s="421"/>
      <c r="DE27" s="421"/>
      <c r="DF27" s="421"/>
      <c r="DG27" s="421"/>
      <c r="DH27" s="421"/>
      <c r="DI27" s="422"/>
    </row>
    <row r="28" spans="1:113" ht="18.75" customHeight="1" x14ac:dyDescent="0.15">
      <c r="A28" s="178"/>
      <c r="B28" s="402"/>
      <c r="C28" s="403"/>
      <c r="D28" s="404"/>
      <c r="E28" s="379" t="s">
        <v>185</v>
      </c>
      <c r="F28" s="380"/>
      <c r="G28" s="380"/>
      <c r="H28" s="380"/>
      <c r="I28" s="380"/>
      <c r="J28" s="380"/>
      <c r="K28" s="381"/>
      <c r="L28" s="376">
        <v>1</v>
      </c>
      <c r="M28" s="377"/>
      <c r="N28" s="377"/>
      <c r="O28" s="377"/>
      <c r="P28" s="378"/>
      <c r="Q28" s="376">
        <v>2010</v>
      </c>
      <c r="R28" s="377"/>
      <c r="S28" s="377"/>
      <c r="T28" s="377"/>
      <c r="U28" s="377"/>
      <c r="V28" s="378"/>
      <c r="W28" s="466"/>
      <c r="X28" s="403"/>
      <c r="Y28" s="404"/>
      <c r="Z28" s="379" t="s">
        <v>186</v>
      </c>
      <c r="AA28" s="380"/>
      <c r="AB28" s="380"/>
      <c r="AC28" s="380"/>
      <c r="AD28" s="380"/>
      <c r="AE28" s="380"/>
      <c r="AF28" s="380"/>
      <c r="AG28" s="381"/>
      <c r="AH28" s="376" t="s">
        <v>175</v>
      </c>
      <c r="AI28" s="377"/>
      <c r="AJ28" s="377"/>
      <c r="AK28" s="377"/>
      <c r="AL28" s="378"/>
      <c r="AM28" s="376" t="s">
        <v>175</v>
      </c>
      <c r="AN28" s="377"/>
      <c r="AO28" s="377"/>
      <c r="AP28" s="377"/>
      <c r="AQ28" s="377"/>
      <c r="AR28" s="378"/>
      <c r="AS28" s="376" t="s">
        <v>175</v>
      </c>
      <c r="AT28" s="377"/>
      <c r="AU28" s="377"/>
      <c r="AV28" s="377"/>
      <c r="AW28" s="377"/>
      <c r="AX28" s="436"/>
      <c r="AY28" s="440" t="s">
        <v>187</v>
      </c>
      <c r="AZ28" s="441"/>
      <c r="BA28" s="441"/>
      <c r="BB28" s="442"/>
      <c r="BC28" s="449" t="s">
        <v>47</v>
      </c>
      <c r="BD28" s="450"/>
      <c r="BE28" s="450"/>
      <c r="BF28" s="450"/>
      <c r="BG28" s="450"/>
      <c r="BH28" s="450"/>
      <c r="BI28" s="450"/>
      <c r="BJ28" s="450"/>
      <c r="BK28" s="450"/>
      <c r="BL28" s="450"/>
      <c r="BM28" s="451"/>
      <c r="BN28" s="452">
        <v>735339</v>
      </c>
      <c r="BO28" s="453"/>
      <c r="BP28" s="453"/>
      <c r="BQ28" s="453"/>
      <c r="BR28" s="453"/>
      <c r="BS28" s="453"/>
      <c r="BT28" s="453"/>
      <c r="BU28" s="454"/>
      <c r="BV28" s="452">
        <v>735037</v>
      </c>
      <c r="BW28" s="453"/>
      <c r="BX28" s="453"/>
      <c r="BY28" s="453"/>
      <c r="BZ28" s="453"/>
      <c r="CA28" s="453"/>
      <c r="CB28" s="453"/>
      <c r="CC28" s="454"/>
      <c r="CD28" s="191"/>
      <c r="CE28" s="455"/>
      <c r="CF28" s="455"/>
      <c r="CG28" s="455"/>
      <c r="CH28" s="455"/>
      <c r="CI28" s="455"/>
      <c r="CJ28" s="455"/>
      <c r="CK28" s="455"/>
      <c r="CL28" s="455"/>
      <c r="CM28" s="455"/>
      <c r="CN28" s="455"/>
      <c r="CO28" s="455"/>
      <c r="CP28" s="455"/>
      <c r="CQ28" s="455"/>
      <c r="CR28" s="455"/>
      <c r="CS28" s="456"/>
      <c r="CT28" s="420"/>
      <c r="CU28" s="421"/>
      <c r="CV28" s="421"/>
      <c r="CW28" s="421"/>
      <c r="CX28" s="421"/>
      <c r="CY28" s="421"/>
      <c r="CZ28" s="421"/>
      <c r="DA28" s="422"/>
      <c r="DB28" s="420"/>
      <c r="DC28" s="421"/>
      <c r="DD28" s="421"/>
      <c r="DE28" s="421"/>
      <c r="DF28" s="421"/>
      <c r="DG28" s="421"/>
      <c r="DH28" s="421"/>
      <c r="DI28" s="422"/>
    </row>
    <row r="29" spans="1:113" ht="18.75" customHeight="1" x14ac:dyDescent="0.15">
      <c r="A29" s="178"/>
      <c r="B29" s="402"/>
      <c r="C29" s="403"/>
      <c r="D29" s="404"/>
      <c r="E29" s="379" t="s">
        <v>188</v>
      </c>
      <c r="F29" s="380"/>
      <c r="G29" s="380"/>
      <c r="H29" s="380"/>
      <c r="I29" s="380"/>
      <c r="J29" s="380"/>
      <c r="K29" s="381"/>
      <c r="L29" s="376">
        <v>7</v>
      </c>
      <c r="M29" s="377"/>
      <c r="N29" s="377"/>
      <c r="O29" s="377"/>
      <c r="P29" s="378"/>
      <c r="Q29" s="376">
        <v>1680</v>
      </c>
      <c r="R29" s="377"/>
      <c r="S29" s="377"/>
      <c r="T29" s="377"/>
      <c r="U29" s="377"/>
      <c r="V29" s="378"/>
      <c r="W29" s="467"/>
      <c r="X29" s="468"/>
      <c r="Y29" s="469"/>
      <c r="Z29" s="379" t="s">
        <v>189</v>
      </c>
      <c r="AA29" s="380"/>
      <c r="AB29" s="380"/>
      <c r="AC29" s="380"/>
      <c r="AD29" s="380"/>
      <c r="AE29" s="380"/>
      <c r="AF29" s="380"/>
      <c r="AG29" s="381"/>
      <c r="AH29" s="376">
        <v>62</v>
      </c>
      <c r="AI29" s="377"/>
      <c r="AJ29" s="377"/>
      <c r="AK29" s="377"/>
      <c r="AL29" s="378"/>
      <c r="AM29" s="376">
        <v>194804</v>
      </c>
      <c r="AN29" s="377"/>
      <c r="AO29" s="377"/>
      <c r="AP29" s="377"/>
      <c r="AQ29" s="377"/>
      <c r="AR29" s="378"/>
      <c r="AS29" s="376">
        <v>3142</v>
      </c>
      <c r="AT29" s="377"/>
      <c r="AU29" s="377"/>
      <c r="AV29" s="377"/>
      <c r="AW29" s="377"/>
      <c r="AX29" s="436"/>
      <c r="AY29" s="443"/>
      <c r="AZ29" s="444"/>
      <c r="BA29" s="444"/>
      <c r="BB29" s="445"/>
      <c r="BC29" s="437" t="s">
        <v>190</v>
      </c>
      <c r="BD29" s="438"/>
      <c r="BE29" s="438"/>
      <c r="BF29" s="438"/>
      <c r="BG29" s="438"/>
      <c r="BH29" s="438"/>
      <c r="BI29" s="438"/>
      <c r="BJ29" s="438"/>
      <c r="BK29" s="438"/>
      <c r="BL29" s="438"/>
      <c r="BM29" s="439"/>
      <c r="BN29" s="423">
        <v>1008681</v>
      </c>
      <c r="BO29" s="424"/>
      <c r="BP29" s="424"/>
      <c r="BQ29" s="424"/>
      <c r="BR29" s="424"/>
      <c r="BS29" s="424"/>
      <c r="BT29" s="424"/>
      <c r="BU29" s="425"/>
      <c r="BV29" s="423">
        <v>963599</v>
      </c>
      <c r="BW29" s="424"/>
      <c r="BX29" s="424"/>
      <c r="BY29" s="424"/>
      <c r="BZ29" s="424"/>
      <c r="CA29" s="424"/>
      <c r="CB29" s="424"/>
      <c r="CC29" s="425"/>
      <c r="CD29" s="193"/>
      <c r="CE29" s="455"/>
      <c r="CF29" s="455"/>
      <c r="CG29" s="455"/>
      <c r="CH29" s="455"/>
      <c r="CI29" s="455"/>
      <c r="CJ29" s="455"/>
      <c r="CK29" s="455"/>
      <c r="CL29" s="455"/>
      <c r="CM29" s="455"/>
      <c r="CN29" s="455"/>
      <c r="CO29" s="455"/>
      <c r="CP29" s="455"/>
      <c r="CQ29" s="455"/>
      <c r="CR29" s="455"/>
      <c r="CS29" s="456"/>
      <c r="CT29" s="420"/>
      <c r="CU29" s="421"/>
      <c r="CV29" s="421"/>
      <c r="CW29" s="421"/>
      <c r="CX29" s="421"/>
      <c r="CY29" s="421"/>
      <c r="CZ29" s="421"/>
      <c r="DA29" s="422"/>
      <c r="DB29" s="420"/>
      <c r="DC29" s="421"/>
      <c r="DD29" s="421"/>
      <c r="DE29" s="421"/>
      <c r="DF29" s="421"/>
      <c r="DG29" s="421"/>
      <c r="DH29" s="421"/>
      <c r="DI29" s="422"/>
    </row>
    <row r="30" spans="1:113" ht="18.75" customHeight="1" thickBot="1" x14ac:dyDescent="0.2">
      <c r="A30" s="178"/>
      <c r="B30" s="405"/>
      <c r="C30" s="406"/>
      <c r="D30" s="407"/>
      <c r="E30" s="384"/>
      <c r="F30" s="385"/>
      <c r="G30" s="385"/>
      <c r="H30" s="385"/>
      <c r="I30" s="385"/>
      <c r="J30" s="385"/>
      <c r="K30" s="386"/>
      <c r="L30" s="387"/>
      <c r="M30" s="388"/>
      <c r="N30" s="388"/>
      <c r="O30" s="388"/>
      <c r="P30" s="389"/>
      <c r="Q30" s="387"/>
      <c r="R30" s="388"/>
      <c r="S30" s="388"/>
      <c r="T30" s="388"/>
      <c r="U30" s="388"/>
      <c r="V30" s="389"/>
      <c r="W30" s="390" t="s">
        <v>191</v>
      </c>
      <c r="X30" s="391"/>
      <c r="Y30" s="391"/>
      <c r="Z30" s="391"/>
      <c r="AA30" s="391"/>
      <c r="AB30" s="391"/>
      <c r="AC30" s="391"/>
      <c r="AD30" s="391"/>
      <c r="AE30" s="391"/>
      <c r="AF30" s="391"/>
      <c r="AG30" s="392"/>
      <c r="AH30" s="393">
        <v>95.5</v>
      </c>
      <c r="AI30" s="394"/>
      <c r="AJ30" s="394"/>
      <c r="AK30" s="394"/>
      <c r="AL30" s="394"/>
      <c r="AM30" s="394"/>
      <c r="AN30" s="394"/>
      <c r="AO30" s="394"/>
      <c r="AP30" s="394"/>
      <c r="AQ30" s="394"/>
      <c r="AR30" s="394"/>
      <c r="AS30" s="394"/>
      <c r="AT30" s="394"/>
      <c r="AU30" s="394"/>
      <c r="AV30" s="394"/>
      <c r="AW30" s="394"/>
      <c r="AX30" s="395"/>
      <c r="AY30" s="446"/>
      <c r="AZ30" s="447"/>
      <c r="BA30" s="447"/>
      <c r="BB30" s="448"/>
      <c r="BC30" s="396" t="s">
        <v>49</v>
      </c>
      <c r="BD30" s="397"/>
      <c r="BE30" s="397"/>
      <c r="BF30" s="397"/>
      <c r="BG30" s="397"/>
      <c r="BH30" s="397"/>
      <c r="BI30" s="397"/>
      <c r="BJ30" s="397"/>
      <c r="BK30" s="397"/>
      <c r="BL30" s="397"/>
      <c r="BM30" s="398"/>
      <c r="BN30" s="457">
        <v>2958629</v>
      </c>
      <c r="BO30" s="458"/>
      <c r="BP30" s="458"/>
      <c r="BQ30" s="458"/>
      <c r="BR30" s="458"/>
      <c r="BS30" s="458"/>
      <c r="BT30" s="458"/>
      <c r="BU30" s="459"/>
      <c r="BV30" s="457">
        <v>2902270</v>
      </c>
      <c r="BW30" s="458"/>
      <c r="BX30" s="458"/>
      <c r="BY30" s="458"/>
      <c r="BZ30" s="458"/>
      <c r="CA30" s="458"/>
      <c r="CB30" s="458"/>
      <c r="CC30" s="459"/>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382" t="s">
        <v>192</v>
      </c>
      <c r="D32" s="382"/>
      <c r="E32" s="382"/>
      <c r="F32" s="382"/>
      <c r="G32" s="382"/>
      <c r="H32" s="382"/>
      <c r="I32" s="382"/>
      <c r="J32" s="382"/>
      <c r="K32" s="382"/>
      <c r="L32" s="382"/>
      <c r="M32" s="382"/>
      <c r="N32" s="382"/>
      <c r="O32" s="382"/>
      <c r="P32" s="382"/>
      <c r="Q32" s="382"/>
      <c r="R32" s="382"/>
      <c r="S32" s="382"/>
      <c r="U32" s="383" t="s">
        <v>193</v>
      </c>
      <c r="V32" s="383"/>
      <c r="W32" s="383"/>
      <c r="X32" s="383"/>
      <c r="Y32" s="383"/>
      <c r="Z32" s="383"/>
      <c r="AA32" s="383"/>
      <c r="AB32" s="383"/>
      <c r="AC32" s="383"/>
      <c r="AD32" s="383"/>
      <c r="AE32" s="383"/>
      <c r="AF32" s="383"/>
      <c r="AG32" s="383"/>
      <c r="AH32" s="383"/>
      <c r="AI32" s="383"/>
      <c r="AJ32" s="383"/>
      <c r="AK32" s="383"/>
      <c r="AM32" s="383" t="s">
        <v>194</v>
      </c>
      <c r="AN32" s="383"/>
      <c r="AO32" s="383"/>
      <c r="AP32" s="383"/>
      <c r="AQ32" s="383"/>
      <c r="AR32" s="383"/>
      <c r="AS32" s="383"/>
      <c r="AT32" s="383"/>
      <c r="AU32" s="383"/>
      <c r="AV32" s="383"/>
      <c r="AW32" s="383"/>
      <c r="AX32" s="383"/>
      <c r="AY32" s="383"/>
      <c r="AZ32" s="383"/>
      <c r="BA32" s="383"/>
      <c r="BB32" s="383"/>
      <c r="BC32" s="383"/>
      <c r="BE32" s="383" t="s">
        <v>195</v>
      </c>
      <c r="BF32" s="383"/>
      <c r="BG32" s="383"/>
      <c r="BH32" s="383"/>
      <c r="BI32" s="383"/>
      <c r="BJ32" s="383"/>
      <c r="BK32" s="383"/>
      <c r="BL32" s="383"/>
      <c r="BM32" s="383"/>
      <c r="BN32" s="383"/>
      <c r="BO32" s="383"/>
      <c r="BP32" s="383"/>
      <c r="BQ32" s="383"/>
      <c r="BR32" s="383"/>
      <c r="BS32" s="383"/>
      <c r="BT32" s="383"/>
      <c r="BU32" s="383"/>
      <c r="BW32" s="383" t="s">
        <v>196</v>
      </c>
      <c r="BX32" s="383"/>
      <c r="BY32" s="383"/>
      <c r="BZ32" s="383"/>
      <c r="CA32" s="383"/>
      <c r="CB32" s="383"/>
      <c r="CC32" s="383"/>
      <c r="CD32" s="383"/>
      <c r="CE32" s="383"/>
      <c r="CF32" s="383"/>
      <c r="CG32" s="383"/>
      <c r="CH32" s="383"/>
      <c r="CI32" s="383"/>
      <c r="CJ32" s="383"/>
      <c r="CK32" s="383"/>
      <c r="CL32" s="383"/>
      <c r="CM32" s="383"/>
      <c r="CO32" s="383" t="s">
        <v>197</v>
      </c>
      <c r="CP32" s="383"/>
      <c r="CQ32" s="383"/>
      <c r="CR32" s="383"/>
      <c r="CS32" s="383"/>
      <c r="CT32" s="383"/>
      <c r="CU32" s="383"/>
      <c r="CV32" s="383"/>
      <c r="CW32" s="383"/>
      <c r="CX32" s="383"/>
      <c r="CY32" s="383"/>
      <c r="CZ32" s="383"/>
      <c r="DA32" s="383"/>
      <c r="DB32" s="383"/>
      <c r="DC32" s="383"/>
      <c r="DD32" s="383"/>
      <c r="DE32" s="383"/>
      <c r="DI32" s="201"/>
    </row>
    <row r="33" spans="1:113" ht="13.5" customHeight="1" x14ac:dyDescent="0.15">
      <c r="A33" s="178"/>
      <c r="B33" s="202"/>
      <c r="C33" s="375" t="s">
        <v>198</v>
      </c>
      <c r="D33" s="375"/>
      <c r="E33" s="374" t="s">
        <v>199</v>
      </c>
      <c r="F33" s="374"/>
      <c r="G33" s="374"/>
      <c r="H33" s="374"/>
      <c r="I33" s="374"/>
      <c r="J33" s="374"/>
      <c r="K33" s="374"/>
      <c r="L33" s="374"/>
      <c r="M33" s="374"/>
      <c r="N33" s="374"/>
      <c r="O33" s="374"/>
      <c r="P33" s="374"/>
      <c r="Q33" s="374"/>
      <c r="R33" s="374"/>
      <c r="S33" s="374"/>
      <c r="T33" s="203"/>
      <c r="U33" s="375" t="s">
        <v>200</v>
      </c>
      <c r="V33" s="375"/>
      <c r="W33" s="374" t="s">
        <v>201</v>
      </c>
      <c r="X33" s="374"/>
      <c r="Y33" s="374"/>
      <c r="Z33" s="374"/>
      <c r="AA33" s="374"/>
      <c r="AB33" s="374"/>
      <c r="AC33" s="374"/>
      <c r="AD33" s="374"/>
      <c r="AE33" s="374"/>
      <c r="AF33" s="374"/>
      <c r="AG33" s="374"/>
      <c r="AH33" s="374"/>
      <c r="AI33" s="374"/>
      <c r="AJ33" s="374"/>
      <c r="AK33" s="374"/>
      <c r="AL33" s="203"/>
      <c r="AM33" s="375" t="s">
        <v>198</v>
      </c>
      <c r="AN33" s="375"/>
      <c r="AO33" s="374" t="s">
        <v>199</v>
      </c>
      <c r="AP33" s="374"/>
      <c r="AQ33" s="374"/>
      <c r="AR33" s="374"/>
      <c r="AS33" s="374"/>
      <c r="AT33" s="374"/>
      <c r="AU33" s="374"/>
      <c r="AV33" s="374"/>
      <c r="AW33" s="374"/>
      <c r="AX33" s="374"/>
      <c r="AY33" s="374"/>
      <c r="AZ33" s="374"/>
      <c r="BA33" s="374"/>
      <c r="BB33" s="374"/>
      <c r="BC33" s="374"/>
      <c r="BD33" s="204"/>
      <c r="BE33" s="374" t="s">
        <v>202</v>
      </c>
      <c r="BF33" s="374"/>
      <c r="BG33" s="374" t="s">
        <v>203</v>
      </c>
      <c r="BH33" s="374"/>
      <c r="BI33" s="374"/>
      <c r="BJ33" s="374"/>
      <c r="BK33" s="374"/>
      <c r="BL33" s="374"/>
      <c r="BM33" s="374"/>
      <c r="BN33" s="374"/>
      <c r="BO33" s="374"/>
      <c r="BP33" s="374"/>
      <c r="BQ33" s="374"/>
      <c r="BR33" s="374"/>
      <c r="BS33" s="374"/>
      <c r="BT33" s="374"/>
      <c r="BU33" s="374"/>
      <c r="BV33" s="204"/>
      <c r="BW33" s="375" t="s">
        <v>202</v>
      </c>
      <c r="BX33" s="375"/>
      <c r="BY33" s="374" t="s">
        <v>204</v>
      </c>
      <c r="BZ33" s="374"/>
      <c r="CA33" s="374"/>
      <c r="CB33" s="374"/>
      <c r="CC33" s="374"/>
      <c r="CD33" s="374"/>
      <c r="CE33" s="374"/>
      <c r="CF33" s="374"/>
      <c r="CG33" s="374"/>
      <c r="CH33" s="374"/>
      <c r="CI33" s="374"/>
      <c r="CJ33" s="374"/>
      <c r="CK33" s="374"/>
      <c r="CL33" s="374"/>
      <c r="CM33" s="374"/>
      <c r="CN33" s="203"/>
      <c r="CO33" s="375" t="s">
        <v>200</v>
      </c>
      <c r="CP33" s="375"/>
      <c r="CQ33" s="374" t="s">
        <v>205</v>
      </c>
      <c r="CR33" s="374"/>
      <c r="CS33" s="374"/>
      <c r="CT33" s="374"/>
      <c r="CU33" s="374"/>
      <c r="CV33" s="374"/>
      <c r="CW33" s="374"/>
      <c r="CX33" s="374"/>
      <c r="CY33" s="374"/>
      <c r="CZ33" s="374"/>
      <c r="DA33" s="374"/>
      <c r="DB33" s="374"/>
      <c r="DC33" s="374"/>
      <c r="DD33" s="374"/>
      <c r="DE33" s="374"/>
      <c r="DF33" s="203"/>
      <c r="DG33" s="373" t="s">
        <v>206</v>
      </c>
      <c r="DH33" s="373"/>
      <c r="DI33" s="205"/>
    </row>
    <row r="34" spans="1:113" ht="32.25" customHeight="1" x14ac:dyDescent="0.15">
      <c r="A34" s="178"/>
      <c r="B34" s="202"/>
      <c r="C34" s="371">
        <f>IF(E34="","",1)</f>
        <v>1</v>
      </c>
      <c r="D34" s="371"/>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78"/>
      <c r="U34" s="371">
        <f>IF(W34="","",MAX(C34:D43)+1)</f>
        <v>3</v>
      </c>
      <c r="V34" s="371"/>
      <c r="W34" s="372" t="str">
        <f>IF('各会計、関係団体の財政状況及び健全化判断比率'!B28="","",'各会計、関係団体の財政状況及び健全化判断比率'!B28)</f>
        <v>国民健康保険特別会計</v>
      </c>
      <c r="X34" s="372"/>
      <c r="Y34" s="372"/>
      <c r="Z34" s="372"/>
      <c r="AA34" s="372"/>
      <c r="AB34" s="372"/>
      <c r="AC34" s="372"/>
      <c r="AD34" s="372"/>
      <c r="AE34" s="372"/>
      <c r="AF34" s="372"/>
      <c r="AG34" s="372"/>
      <c r="AH34" s="372"/>
      <c r="AI34" s="372"/>
      <c r="AJ34" s="372"/>
      <c r="AK34" s="372"/>
      <c r="AL34" s="178"/>
      <c r="AM34" s="371" t="str">
        <f>IF(AO34="","",MAX(C34:D43,U34:V43)+1)</f>
        <v/>
      </c>
      <c r="AN34" s="371"/>
      <c r="AO34" s="372"/>
      <c r="AP34" s="372"/>
      <c r="AQ34" s="372"/>
      <c r="AR34" s="372"/>
      <c r="AS34" s="372"/>
      <c r="AT34" s="372"/>
      <c r="AU34" s="372"/>
      <c r="AV34" s="372"/>
      <c r="AW34" s="372"/>
      <c r="AX34" s="372"/>
      <c r="AY34" s="372"/>
      <c r="AZ34" s="372"/>
      <c r="BA34" s="372"/>
      <c r="BB34" s="372"/>
      <c r="BC34" s="372"/>
      <c r="BD34" s="178"/>
      <c r="BE34" s="371">
        <f>IF(BG34="","",MAX(C34:D43,U34:V43,AM34:AN43)+1)</f>
        <v>6</v>
      </c>
      <c r="BF34" s="371"/>
      <c r="BG34" s="372" t="str">
        <f>IF('各会計、関係団体の財政状況及び健全化判断比率'!B31="","",'各会計、関係団体の財政状況及び健全化判断比率'!B31)</f>
        <v>簡易水道事業特別会計</v>
      </c>
      <c r="BH34" s="372"/>
      <c r="BI34" s="372"/>
      <c r="BJ34" s="372"/>
      <c r="BK34" s="372"/>
      <c r="BL34" s="372"/>
      <c r="BM34" s="372"/>
      <c r="BN34" s="372"/>
      <c r="BO34" s="372"/>
      <c r="BP34" s="372"/>
      <c r="BQ34" s="372"/>
      <c r="BR34" s="372"/>
      <c r="BS34" s="372"/>
      <c r="BT34" s="372"/>
      <c r="BU34" s="372"/>
      <c r="BV34" s="178"/>
      <c r="BW34" s="371">
        <f>IF(BY34="","",MAX(C34:D43,U34:V43,AM34:AN43,BE34:BF43)+1)</f>
        <v>8</v>
      </c>
      <c r="BX34" s="371"/>
      <c r="BY34" s="372" t="str">
        <f>IF('各会計、関係団体の財政状況及び健全化判断比率'!B68="","",'各会計、関係団体の財政状況及び健全化判断比率'!B68)</f>
        <v>士別地方消防組合</v>
      </c>
      <c r="BZ34" s="372"/>
      <c r="CA34" s="372"/>
      <c r="CB34" s="372"/>
      <c r="CC34" s="372"/>
      <c r="CD34" s="372"/>
      <c r="CE34" s="372"/>
      <c r="CF34" s="372"/>
      <c r="CG34" s="372"/>
      <c r="CH34" s="372"/>
      <c r="CI34" s="372"/>
      <c r="CJ34" s="372"/>
      <c r="CK34" s="372"/>
      <c r="CL34" s="372"/>
      <c r="CM34" s="372"/>
      <c r="CN34" s="178"/>
      <c r="CO34" s="371">
        <f>IF(CQ34="","",MAX(C34:D43,U34:V43,AM34:AN43,BE34:BF43,BW34:BX43)+1)</f>
        <v>12</v>
      </c>
      <c r="CP34" s="371"/>
      <c r="CQ34" s="372" t="str">
        <f>IF('各会計、関係団体の財政状況及び健全化判断比率'!BS7="","",'各会計、関係団体の財政状況及び健全化判断比率'!BS7)</f>
        <v>ほろかない振興公社</v>
      </c>
      <c r="CR34" s="372"/>
      <c r="CS34" s="372"/>
      <c r="CT34" s="372"/>
      <c r="CU34" s="372"/>
      <c r="CV34" s="372"/>
      <c r="CW34" s="372"/>
      <c r="CX34" s="372"/>
      <c r="CY34" s="372"/>
      <c r="CZ34" s="372"/>
      <c r="DA34" s="372"/>
      <c r="DB34" s="372"/>
      <c r="DC34" s="372"/>
      <c r="DD34" s="372"/>
      <c r="DE34" s="372"/>
      <c r="DG34" s="369" t="str">
        <f>IF('各会計、関係団体の財政状況及び健全化判断比率'!BR7="","",'各会計、関係団体の財政状況及び健全化判断比率'!BR7)</f>
        <v/>
      </c>
      <c r="DH34" s="369"/>
      <c r="DI34" s="205"/>
    </row>
    <row r="35" spans="1:113" ht="32.25" customHeight="1" x14ac:dyDescent="0.15">
      <c r="A35" s="178"/>
      <c r="B35" s="202"/>
      <c r="C35" s="371">
        <f>IF(E35="","",C34+1)</f>
        <v>2</v>
      </c>
      <c r="D35" s="371"/>
      <c r="E35" s="372" t="str">
        <f>IF('各会計、関係団体の財政状況及び健全化判断比率'!B8="","",'各会計、関係団体の財政状況及び健全化判断比率'!B8)</f>
        <v>奨学資金特別会計</v>
      </c>
      <c r="F35" s="372"/>
      <c r="G35" s="372"/>
      <c r="H35" s="372"/>
      <c r="I35" s="372"/>
      <c r="J35" s="372"/>
      <c r="K35" s="372"/>
      <c r="L35" s="372"/>
      <c r="M35" s="372"/>
      <c r="N35" s="372"/>
      <c r="O35" s="372"/>
      <c r="P35" s="372"/>
      <c r="Q35" s="372"/>
      <c r="R35" s="372"/>
      <c r="S35" s="372"/>
      <c r="T35" s="178"/>
      <c r="U35" s="371">
        <f>IF(W35="","",U34+1)</f>
        <v>4</v>
      </c>
      <c r="V35" s="371"/>
      <c r="W35" s="372" t="str">
        <f>IF('各会計、関係団体の財政状況及び健全化判断比率'!B29="","",'各会計、関係団体の財政状況及び健全化判断比率'!B29)</f>
        <v>介護保険特別会計</v>
      </c>
      <c r="X35" s="372"/>
      <c r="Y35" s="372"/>
      <c r="Z35" s="372"/>
      <c r="AA35" s="372"/>
      <c r="AB35" s="372"/>
      <c r="AC35" s="372"/>
      <c r="AD35" s="372"/>
      <c r="AE35" s="372"/>
      <c r="AF35" s="372"/>
      <c r="AG35" s="372"/>
      <c r="AH35" s="372"/>
      <c r="AI35" s="372"/>
      <c r="AJ35" s="372"/>
      <c r="AK35" s="372"/>
      <c r="AL35" s="178"/>
      <c r="AM35" s="371" t="str">
        <f t="shared" ref="AM35:AM43" si="0">IF(AO35="","",AM34+1)</f>
        <v/>
      </c>
      <c r="AN35" s="371"/>
      <c r="AO35" s="372"/>
      <c r="AP35" s="372"/>
      <c r="AQ35" s="372"/>
      <c r="AR35" s="372"/>
      <c r="AS35" s="372"/>
      <c r="AT35" s="372"/>
      <c r="AU35" s="372"/>
      <c r="AV35" s="372"/>
      <c r="AW35" s="372"/>
      <c r="AX35" s="372"/>
      <c r="AY35" s="372"/>
      <c r="AZ35" s="372"/>
      <c r="BA35" s="372"/>
      <c r="BB35" s="372"/>
      <c r="BC35" s="372"/>
      <c r="BD35" s="178"/>
      <c r="BE35" s="371">
        <f t="shared" ref="BE35:BE43" si="1">IF(BG35="","",BE34+1)</f>
        <v>7</v>
      </c>
      <c r="BF35" s="371"/>
      <c r="BG35" s="372" t="str">
        <f>IF('各会計、関係団体の財政状況及び健全化判断比率'!B32="","",'各会計、関係団体の財政状況及び健全化判断比率'!B32)</f>
        <v>下水道事業特別会計</v>
      </c>
      <c r="BH35" s="372"/>
      <c r="BI35" s="372"/>
      <c r="BJ35" s="372"/>
      <c r="BK35" s="372"/>
      <c r="BL35" s="372"/>
      <c r="BM35" s="372"/>
      <c r="BN35" s="372"/>
      <c r="BO35" s="372"/>
      <c r="BP35" s="372"/>
      <c r="BQ35" s="372"/>
      <c r="BR35" s="372"/>
      <c r="BS35" s="372"/>
      <c r="BT35" s="372"/>
      <c r="BU35" s="372"/>
      <c r="BV35" s="178"/>
      <c r="BW35" s="371">
        <f t="shared" ref="BW35:BW43" si="2">IF(BY35="","",BW34+1)</f>
        <v>9</v>
      </c>
      <c r="BX35" s="371"/>
      <c r="BY35" s="372" t="str">
        <f>IF('各会計、関係団体の財政状況及び健全化判断比率'!B69="","",'各会計、関係団体の財政状況及び健全化判断比率'!B69)</f>
        <v>上川教育研修センター</v>
      </c>
      <c r="BZ35" s="372"/>
      <c r="CA35" s="372"/>
      <c r="CB35" s="372"/>
      <c r="CC35" s="372"/>
      <c r="CD35" s="372"/>
      <c r="CE35" s="372"/>
      <c r="CF35" s="372"/>
      <c r="CG35" s="372"/>
      <c r="CH35" s="372"/>
      <c r="CI35" s="372"/>
      <c r="CJ35" s="372"/>
      <c r="CK35" s="372"/>
      <c r="CL35" s="372"/>
      <c r="CM35" s="372"/>
      <c r="CN35" s="178"/>
      <c r="CO35" s="371" t="str">
        <f t="shared" ref="CO35:CO43" si="3">IF(CQ35="","",CO34+1)</f>
        <v/>
      </c>
      <c r="CP35" s="371"/>
      <c r="CQ35" s="372" t="str">
        <f>IF('各会計、関係団体の財政状況及び健全化判断比率'!BS8="","",'各会計、関係団体の財政状況及び健全化判断比率'!BS8)</f>
        <v/>
      </c>
      <c r="CR35" s="372"/>
      <c r="CS35" s="372"/>
      <c r="CT35" s="372"/>
      <c r="CU35" s="372"/>
      <c r="CV35" s="372"/>
      <c r="CW35" s="372"/>
      <c r="CX35" s="372"/>
      <c r="CY35" s="372"/>
      <c r="CZ35" s="372"/>
      <c r="DA35" s="372"/>
      <c r="DB35" s="372"/>
      <c r="DC35" s="372"/>
      <c r="DD35" s="372"/>
      <c r="DE35" s="372"/>
      <c r="DG35" s="369" t="str">
        <f>IF('各会計、関係団体の財政状況及び健全化判断比率'!BR8="","",'各会計、関係団体の財政状況及び健全化判断比率'!BR8)</f>
        <v/>
      </c>
      <c r="DH35" s="369"/>
      <c r="DI35" s="205"/>
    </row>
    <row r="36" spans="1:113" ht="32.25" customHeight="1" x14ac:dyDescent="0.15">
      <c r="A36" s="178"/>
      <c r="B36" s="202"/>
      <c r="C36" s="371" t="str">
        <f>IF(E36="","",C35+1)</f>
        <v/>
      </c>
      <c r="D36" s="371"/>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78"/>
      <c r="U36" s="371">
        <f t="shared" ref="U36:U43" si="4">IF(W36="","",U35+1)</f>
        <v>5</v>
      </c>
      <c r="V36" s="371"/>
      <c r="W36" s="372" t="str">
        <f>IF('各会計、関係団体の財政状況及び健全化判断比率'!B30="","",'各会計、関係団体の財政状況及び健全化判断比率'!B30)</f>
        <v>後期高齢者医療特別会計</v>
      </c>
      <c r="X36" s="372"/>
      <c r="Y36" s="372"/>
      <c r="Z36" s="372"/>
      <c r="AA36" s="372"/>
      <c r="AB36" s="372"/>
      <c r="AC36" s="372"/>
      <c r="AD36" s="372"/>
      <c r="AE36" s="372"/>
      <c r="AF36" s="372"/>
      <c r="AG36" s="372"/>
      <c r="AH36" s="372"/>
      <c r="AI36" s="372"/>
      <c r="AJ36" s="372"/>
      <c r="AK36" s="372"/>
      <c r="AL36" s="178"/>
      <c r="AM36" s="371" t="str">
        <f t="shared" si="0"/>
        <v/>
      </c>
      <c r="AN36" s="371"/>
      <c r="AO36" s="372"/>
      <c r="AP36" s="372"/>
      <c r="AQ36" s="372"/>
      <c r="AR36" s="372"/>
      <c r="AS36" s="372"/>
      <c r="AT36" s="372"/>
      <c r="AU36" s="372"/>
      <c r="AV36" s="372"/>
      <c r="AW36" s="372"/>
      <c r="AX36" s="372"/>
      <c r="AY36" s="372"/>
      <c r="AZ36" s="372"/>
      <c r="BA36" s="372"/>
      <c r="BB36" s="372"/>
      <c r="BC36" s="372"/>
      <c r="BD36" s="178"/>
      <c r="BE36" s="371" t="str">
        <f t="shared" si="1"/>
        <v/>
      </c>
      <c r="BF36" s="371"/>
      <c r="BG36" s="372"/>
      <c r="BH36" s="372"/>
      <c r="BI36" s="372"/>
      <c r="BJ36" s="372"/>
      <c r="BK36" s="372"/>
      <c r="BL36" s="372"/>
      <c r="BM36" s="372"/>
      <c r="BN36" s="372"/>
      <c r="BO36" s="372"/>
      <c r="BP36" s="372"/>
      <c r="BQ36" s="372"/>
      <c r="BR36" s="372"/>
      <c r="BS36" s="372"/>
      <c r="BT36" s="372"/>
      <c r="BU36" s="372"/>
      <c r="BV36" s="178"/>
      <c r="BW36" s="371">
        <f t="shared" si="2"/>
        <v>10</v>
      </c>
      <c r="BX36" s="371"/>
      <c r="BY36" s="372" t="str">
        <f>IF('各会計、関係団体の財政状況及び健全化判断比率'!B70="","",'各会計、関係団体の財政状況及び健全化判断比率'!B70)</f>
        <v>北海道市町村総合事務組合</v>
      </c>
      <c r="BZ36" s="372"/>
      <c r="CA36" s="372"/>
      <c r="CB36" s="372"/>
      <c r="CC36" s="372"/>
      <c r="CD36" s="372"/>
      <c r="CE36" s="372"/>
      <c r="CF36" s="372"/>
      <c r="CG36" s="372"/>
      <c r="CH36" s="372"/>
      <c r="CI36" s="372"/>
      <c r="CJ36" s="372"/>
      <c r="CK36" s="372"/>
      <c r="CL36" s="372"/>
      <c r="CM36" s="372"/>
      <c r="CN36" s="178"/>
      <c r="CO36" s="371" t="str">
        <f t="shared" si="3"/>
        <v/>
      </c>
      <c r="CP36" s="371"/>
      <c r="CQ36" s="372" t="str">
        <f>IF('各会計、関係団体の財政状況及び健全化判断比率'!BS9="","",'各会計、関係団体の財政状況及び健全化判断比率'!BS9)</f>
        <v/>
      </c>
      <c r="CR36" s="372"/>
      <c r="CS36" s="372"/>
      <c r="CT36" s="372"/>
      <c r="CU36" s="372"/>
      <c r="CV36" s="372"/>
      <c r="CW36" s="372"/>
      <c r="CX36" s="372"/>
      <c r="CY36" s="372"/>
      <c r="CZ36" s="372"/>
      <c r="DA36" s="372"/>
      <c r="DB36" s="372"/>
      <c r="DC36" s="372"/>
      <c r="DD36" s="372"/>
      <c r="DE36" s="372"/>
      <c r="DG36" s="369" t="str">
        <f>IF('各会計、関係団体の財政状況及び健全化判断比率'!BR9="","",'各会計、関係団体の財政状況及び健全化判断比率'!BR9)</f>
        <v/>
      </c>
      <c r="DH36" s="369"/>
      <c r="DI36" s="205"/>
    </row>
    <row r="37" spans="1:113" ht="32.25" customHeight="1" x14ac:dyDescent="0.15">
      <c r="A37" s="178"/>
      <c r="B37" s="202"/>
      <c r="C37" s="371" t="str">
        <f>IF(E37="","",C36+1)</f>
        <v/>
      </c>
      <c r="D37" s="371"/>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78"/>
      <c r="U37" s="371" t="str">
        <f t="shared" si="4"/>
        <v/>
      </c>
      <c r="V37" s="371"/>
      <c r="W37" s="372"/>
      <c r="X37" s="372"/>
      <c r="Y37" s="372"/>
      <c r="Z37" s="372"/>
      <c r="AA37" s="372"/>
      <c r="AB37" s="372"/>
      <c r="AC37" s="372"/>
      <c r="AD37" s="372"/>
      <c r="AE37" s="372"/>
      <c r="AF37" s="372"/>
      <c r="AG37" s="372"/>
      <c r="AH37" s="372"/>
      <c r="AI37" s="372"/>
      <c r="AJ37" s="372"/>
      <c r="AK37" s="372"/>
      <c r="AL37" s="178"/>
      <c r="AM37" s="371" t="str">
        <f t="shared" si="0"/>
        <v/>
      </c>
      <c r="AN37" s="371"/>
      <c r="AO37" s="372"/>
      <c r="AP37" s="372"/>
      <c r="AQ37" s="372"/>
      <c r="AR37" s="372"/>
      <c r="AS37" s="372"/>
      <c r="AT37" s="372"/>
      <c r="AU37" s="372"/>
      <c r="AV37" s="372"/>
      <c r="AW37" s="372"/>
      <c r="AX37" s="372"/>
      <c r="AY37" s="372"/>
      <c r="AZ37" s="372"/>
      <c r="BA37" s="372"/>
      <c r="BB37" s="372"/>
      <c r="BC37" s="372"/>
      <c r="BD37" s="178"/>
      <c r="BE37" s="371" t="str">
        <f t="shared" si="1"/>
        <v/>
      </c>
      <c r="BF37" s="371"/>
      <c r="BG37" s="372"/>
      <c r="BH37" s="372"/>
      <c r="BI37" s="372"/>
      <c r="BJ37" s="372"/>
      <c r="BK37" s="372"/>
      <c r="BL37" s="372"/>
      <c r="BM37" s="372"/>
      <c r="BN37" s="372"/>
      <c r="BO37" s="372"/>
      <c r="BP37" s="372"/>
      <c r="BQ37" s="372"/>
      <c r="BR37" s="372"/>
      <c r="BS37" s="372"/>
      <c r="BT37" s="372"/>
      <c r="BU37" s="372"/>
      <c r="BV37" s="178"/>
      <c r="BW37" s="371">
        <f t="shared" si="2"/>
        <v>11</v>
      </c>
      <c r="BX37" s="371"/>
      <c r="BY37" s="372" t="str">
        <f>IF('各会計、関係団体の財政状況及び健全化判断比率'!B71="","",'各会計、関係団体の財政状況及び健全化判断比率'!B71)</f>
        <v>北海道後期高齢者医療広域連合</v>
      </c>
      <c r="BZ37" s="372"/>
      <c r="CA37" s="372"/>
      <c r="CB37" s="372"/>
      <c r="CC37" s="372"/>
      <c r="CD37" s="372"/>
      <c r="CE37" s="372"/>
      <c r="CF37" s="372"/>
      <c r="CG37" s="372"/>
      <c r="CH37" s="372"/>
      <c r="CI37" s="372"/>
      <c r="CJ37" s="372"/>
      <c r="CK37" s="372"/>
      <c r="CL37" s="372"/>
      <c r="CM37" s="372"/>
      <c r="CN37" s="178"/>
      <c r="CO37" s="371" t="str">
        <f t="shared" si="3"/>
        <v/>
      </c>
      <c r="CP37" s="371"/>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G37" s="369" t="str">
        <f>IF('各会計、関係団体の財政状況及び健全化判断比率'!BR10="","",'各会計、関係団体の財政状況及び健全化判断比率'!BR10)</f>
        <v/>
      </c>
      <c r="DH37" s="369"/>
      <c r="DI37" s="205"/>
    </row>
    <row r="38" spans="1:113" ht="32.25" customHeight="1" x14ac:dyDescent="0.15">
      <c r="A38" s="178"/>
      <c r="B38" s="202"/>
      <c r="C38" s="371" t="str">
        <f t="shared" ref="C38:C43" si="5">IF(E38="","",C37+1)</f>
        <v/>
      </c>
      <c r="D38" s="371"/>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78"/>
      <c r="U38" s="371" t="str">
        <f t="shared" si="4"/>
        <v/>
      </c>
      <c r="V38" s="371"/>
      <c r="W38" s="372"/>
      <c r="X38" s="372"/>
      <c r="Y38" s="372"/>
      <c r="Z38" s="372"/>
      <c r="AA38" s="372"/>
      <c r="AB38" s="372"/>
      <c r="AC38" s="372"/>
      <c r="AD38" s="372"/>
      <c r="AE38" s="372"/>
      <c r="AF38" s="372"/>
      <c r="AG38" s="372"/>
      <c r="AH38" s="372"/>
      <c r="AI38" s="372"/>
      <c r="AJ38" s="372"/>
      <c r="AK38" s="372"/>
      <c r="AL38" s="178"/>
      <c r="AM38" s="371" t="str">
        <f t="shared" si="0"/>
        <v/>
      </c>
      <c r="AN38" s="371"/>
      <c r="AO38" s="372"/>
      <c r="AP38" s="372"/>
      <c r="AQ38" s="372"/>
      <c r="AR38" s="372"/>
      <c r="AS38" s="372"/>
      <c r="AT38" s="372"/>
      <c r="AU38" s="372"/>
      <c r="AV38" s="372"/>
      <c r="AW38" s="372"/>
      <c r="AX38" s="372"/>
      <c r="AY38" s="372"/>
      <c r="AZ38" s="372"/>
      <c r="BA38" s="372"/>
      <c r="BB38" s="372"/>
      <c r="BC38" s="372"/>
      <c r="BD38" s="178"/>
      <c r="BE38" s="371" t="str">
        <f t="shared" si="1"/>
        <v/>
      </c>
      <c r="BF38" s="371"/>
      <c r="BG38" s="372"/>
      <c r="BH38" s="372"/>
      <c r="BI38" s="372"/>
      <c r="BJ38" s="372"/>
      <c r="BK38" s="372"/>
      <c r="BL38" s="372"/>
      <c r="BM38" s="372"/>
      <c r="BN38" s="372"/>
      <c r="BO38" s="372"/>
      <c r="BP38" s="372"/>
      <c r="BQ38" s="372"/>
      <c r="BR38" s="372"/>
      <c r="BS38" s="372"/>
      <c r="BT38" s="372"/>
      <c r="BU38" s="372"/>
      <c r="BV38" s="178"/>
      <c r="BW38" s="371" t="str">
        <f t="shared" si="2"/>
        <v/>
      </c>
      <c r="BX38" s="371"/>
      <c r="BY38" s="372" t="str">
        <f>IF('各会計、関係団体の財政状況及び健全化判断比率'!B72="","",'各会計、関係団体の財政状況及び健全化判断比率'!B72)</f>
        <v/>
      </c>
      <c r="BZ38" s="372"/>
      <c r="CA38" s="372"/>
      <c r="CB38" s="372"/>
      <c r="CC38" s="372"/>
      <c r="CD38" s="372"/>
      <c r="CE38" s="372"/>
      <c r="CF38" s="372"/>
      <c r="CG38" s="372"/>
      <c r="CH38" s="372"/>
      <c r="CI38" s="372"/>
      <c r="CJ38" s="372"/>
      <c r="CK38" s="372"/>
      <c r="CL38" s="372"/>
      <c r="CM38" s="372"/>
      <c r="CN38" s="178"/>
      <c r="CO38" s="371" t="str">
        <f t="shared" si="3"/>
        <v/>
      </c>
      <c r="CP38" s="371"/>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G38" s="369" t="str">
        <f>IF('各会計、関係団体の財政状況及び健全化判断比率'!BR11="","",'各会計、関係団体の財政状況及び健全化判断比率'!BR11)</f>
        <v/>
      </c>
      <c r="DH38" s="369"/>
      <c r="DI38" s="205"/>
    </row>
    <row r="39" spans="1:113" ht="32.25" customHeight="1" x14ac:dyDescent="0.15">
      <c r="A39" s="178"/>
      <c r="B39" s="202"/>
      <c r="C39" s="371" t="str">
        <f t="shared" si="5"/>
        <v/>
      </c>
      <c r="D39" s="371"/>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78"/>
      <c r="U39" s="371" t="str">
        <f t="shared" si="4"/>
        <v/>
      </c>
      <c r="V39" s="371"/>
      <c r="W39" s="372"/>
      <c r="X39" s="372"/>
      <c r="Y39" s="372"/>
      <c r="Z39" s="372"/>
      <c r="AA39" s="372"/>
      <c r="AB39" s="372"/>
      <c r="AC39" s="372"/>
      <c r="AD39" s="372"/>
      <c r="AE39" s="372"/>
      <c r="AF39" s="372"/>
      <c r="AG39" s="372"/>
      <c r="AH39" s="372"/>
      <c r="AI39" s="372"/>
      <c r="AJ39" s="372"/>
      <c r="AK39" s="372"/>
      <c r="AL39" s="178"/>
      <c r="AM39" s="371" t="str">
        <f t="shared" si="0"/>
        <v/>
      </c>
      <c r="AN39" s="371"/>
      <c r="AO39" s="372"/>
      <c r="AP39" s="372"/>
      <c r="AQ39" s="372"/>
      <c r="AR39" s="372"/>
      <c r="AS39" s="372"/>
      <c r="AT39" s="372"/>
      <c r="AU39" s="372"/>
      <c r="AV39" s="372"/>
      <c r="AW39" s="372"/>
      <c r="AX39" s="372"/>
      <c r="AY39" s="372"/>
      <c r="AZ39" s="372"/>
      <c r="BA39" s="372"/>
      <c r="BB39" s="372"/>
      <c r="BC39" s="372"/>
      <c r="BD39" s="178"/>
      <c r="BE39" s="371" t="str">
        <f t="shared" si="1"/>
        <v/>
      </c>
      <c r="BF39" s="371"/>
      <c r="BG39" s="372"/>
      <c r="BH39" s="372"/>
      <c r="BI39" s="372"/>
      <c r="BJ39" s="372"/>
      <c r="BK39" s="372"/>
      <c r="BL39" s="372"/>
      <c r="BM39" s="372"/>
      <c r="BN39" s="372"/>
      <c r="BO39" s="372"/>
      <c r="BP39" s="372"/>
      <c r="BQ39" s="372"/>
      <c r="BR39" s="372"/>
      <c r="BS39" s="372"/>
      <c r="BT39" s="372"/>
      <c r="BU39" s="372"/>
      <c r="BV39" s="178"/>
      <c r="BW39" s="371" t="str">
        <f t="shared" si="2"/>
        <v/>
      </c>
      <c r="BX39" s="371"/>
      <c r="BY39" s="372" t="str">
        <f>IF('各会計、関係団体の財政状況及び健全化判断比率'!B73="","",'各会計、関係団体の財政状況及び健全化判断比率'!B73)</f>
        <v/>
      </c>
      <c r="BZ39" s="372"/>
      <c r="CA39" s="372"/>
      <c r="CB39" s="372"/>
      <c r="CC39" s="372"/>
      <c r="CD39" s="372"/>
      <c r="CE39" s="372"/>
      <c r="CF39" s="372"/>
      <c r="CG39" s="372"/>
      <c r="CH39" s="372"/>
      <c r="CI39" s="372"/>
      <c r="CJ39" s="372"/>
      <c r="CK39" s="372"/>
      <c r="CL39" s="372"/>
      <c r="CM39" s="372"/>
      <c r="CN39" s="178"/>
      <c r="CO39" s="371" t="str">
        <f t="shared" si="3"/>
        <v/>
      </c>
      <c r="CP39" s="371"/>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G39" s="369" t="str">
        <f>IF('各会計、関係団体の財政状況及び健全化判断比率'!BR12="","",'各会計、関係団体の財政状況及び健全化判断比率'!BR12)</f>
        <v/>
      </c>
      <c r="DH39" s="369"/>
      <c r="DI39" s="205"/>
    </row>
    <row r="40" spans="1:113" ht="32.25" customHeight="1" x14ac:dyDescent="0.15">
      <c r="A40" s="178"/>
      <c r="B40" s="202"/>
      <c r="C40" s="371" t="str">
        <f t="shared" si="5"/>
        <v/>
      </c>
      <c r="D40" s="371"/>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78"/>
      <c r="U40" s="371" t="str">
        <f t="shared" si="4"/>
        <v/>
      </c>
      <c r="V40" s="371"/>
      <c r="W40" s="372"/>
      <c r="X40" s="372"/>
      <c r="Y40" s="372"/>
      <c r="Z40" s="372"/>
      <c r="AA40" s="372"/>
      <c r="AB40" s="372"/>
      <c r="AC40" s="372"/>
      <c r="AD40" s="372"/>
      <c r="AE40" s="372"/>
      <c r="AF40" s="372"/>
      <c r="AG40" s="372"/>
      <c r="AH40" s="372"/>
      <c r="AI40" s="372"/>
      <c r="AJ40" s="372"/>
      <c r="AK40" s="372"/>
      <c r="AL40" s="178"/>
      <c r="AM40" s="371" t="str">
        <f t="shared" si="0"/>
        <v/>
      </c>
      <c r="AN40" s="371"/>
      <c r="AO40" s="372"/>
      <c r="AP40" s="372"/>
      <c r="AQ40" s="372"/>
      <c r="AR40" s="372"/>
      <c r="AS40" s="372"/>
      <c r="AT40" s="372"/>
      <c r="AU40" s="372"/>
      <c r="AV40" s="372"/>
      <c r="AW40" s="372"/>
      <c r="AX40" s="372"/>
      <c r="AY40" s="372"/>
      <c r="AZ40" s="372"/>
      <c r="BA40" s="372"/>
      <c r="BB40" s="372"/>
      <c r="BC40" s="372"/>
      <c r="BD40" s="178"/>
      <c r="BE40" s="371" t="str">
        <f t="shared" si="1"/>
        <v/>
      </c>
      <c r="BF40" s="371"/>
      <c r="BG40" s="372"/>
      <c r="BH40" s="372"/>
      <c r="BI40" s="372"/>
      <c r="BJ40" s="372"/>
      <c r="BK40" s="372"/>
      <c r="BL40" s="372"/>
      <c r="BM40" s="372"/>
      <c r="BN40" s="372"/>
      <c r="BO40" s="372"/>
      <c r="BP40" s="372"/>
      <c r="BQ40" s="372"/>
      <c r="BR40" s="372"/>
      <c r="BS40" s="372"/>
      <c r="BT40" s="372"/>
      <c r="BU40" s="372"/>
      <c r="BV40" s="178"/>
      <c r="BW40" s="371" t="str">
        <f t="shared" si="2"/>
        <v/>
      </c>
      <c r="BX40" s="371"/>
      <c r="BY40" s="372" t="str">
        <f>IF('各会計、関係団体の財政状況及び健全化判断比率'!B74="","",'各会計、関係団体の財政状況及び健全化判断比率'!B74)</f>
        <v/>
      </c>
      <c r="BZ40" s="372"/>
      <c r="CA40" s="372"/>
      <c r="CB40" s="372"/>
      <c r="CC40" s="372"/>
      <c r="CD40" s="372"/>
      <c r="CE40" s="372"/>
      <c r="CF40" s="372"/>
      <c r="CG40" s="372"/>
      <c r="CH40" s="372"/>
      <c r="CI40" s="372"/>
      <c r="CJ40" s="372"/>
      <c r="CK40" s="372"/>
      <c r="CL40" s="372"/>
      <c r="CM40" s="372"/>
      <c r="CN40" s="178"/>
      <c r="CO40" s="371" t="str">
        <f t="shared" si="3"/>
        <v/>
      </c>
      <c r="CP40" s="371"/>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G40" s="369" t="str">
        <f>IF('各会計、関係団体の財政状況及び健全化判断比率'!BR13="","",'各会計、関係団体の財政状況及び健全化判断比率'!BR13)</f>
        <v/>
      </c>
      <c r="DH40" s="369"/>
      <c r="DI40" s="205"/>
    </row>
    <row r="41" spans="1:113" ht="32.25" customHeight="1" x14ac:dyDescent="0.15">
      <c r="A41" s="178"/>
      <c r="B41" s="202"/>
      <c r="C41" s="371" t="str">
        <f t="shared" si="5"/>
        <v/>
      </c>
      <c r="D41" s="371"/>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78"/>
      <c r="U41" s="371" t="str">
        <f t="shared" si="4"/>
        <v/>
      </c>
      <c r="V41" s="371"/>
      <c r="W41" s="372"/>
      <c r="X41" s="372"/>
      <c r="Y41" s="372"/>
      <c r="Z41" s="372"/>
      <c r="AA41" s="372"/>
      <c r="AB41" s="372"/>
      <c r="AC41" s="372"/>
      <c r="AD41" s="372"/>
      <c r="AE41" s="372"/>
      <c r="AF41" s="372"/>
      <c r="AG41" s="372"/>
      <c r="AH41" s="372"/>
      <c r="AI41" s="372"/>
      <c r="AJ41" s="372"/>
      <c r="AK41" s="372"/>
      <c r="AL41" s="178"/>
      <c r="AM41" s="371" t="str">
        <f t="shared" si="0"/>
        <v/>
      </c>
      <c r="AN41" s="371"/>
      <c r="AO41" s="372"/>
      <c r="AP41" s="372"/>
      <c r="AQ41" s="372"/>
      <c r="AR41" s="372"/>
      <c r="AS41" s="372"/>
      <c r="AT41" s="372"/>
      <c r="AU41" s="372"/>
      <c r="AV41" s="372"/>
      <c r="AW41" s="372"/>
      <c r="AX41" s="372"/>
      <c r="AY41" s="372"/>
      <c r="AZ41" s="372"/>
      <c r="BA41" s="372"/>
      <c r="BB41" s="372"/>
      <c r="BC41" s="372"/>
      <c r="BD41" s="178"/>
      <c r="BE41" s="371" t="str">
        <f t="shared" si="1"/>
        <v/>
      </c>
      <c r="BF41" s="371"/>
      <c r="BG41" s="372"/>
      <c r="BH41" s="372"/>
      <c r="BI41" s="372"/>
      <c r="BJ41" s="372"/>
      <c r="BK41" s="372"/>
      <c r="BL41" s="372"/>
      <c r="BM41" s="372"/>
      <c r="BN41" s="372"/>
      <c r="BO41" s="372"/>
      <c r="BP41" s="372"/>
      <c r="BQ41" s="372"/>
      <c r="BR41" s="372"/>
      <c r="BS41" s="372"/>
      <c r="BT41" s="372"/>
      <c r="BU41" s="372"/>
      <c r="BV41" s="178"/>
      <c r="BW41" s="371" t="str">
        <f t="shared" si="2"/>
        <v/>
      </c>
      <c r="BX41" s="371"/>
      <c r="BY41" s="372" t="str">
        <f>IF('各会計、関係団体の財政状況及び健全化判断比率'!B75="","",'各会計、関係団体の財政状況及び健全化判断比率'!B75)</f>
        <v/>
      </c>
      <c r="BZ41" s="372"/>
      <c r="CA41" s="372"/>
      <c r="CB41" s="372"/>
      <c r="CC41" s="372"/>
      <c r="CD41" s="372"/>
      <c r="CE41" s="372"/>
      <c r="CF41" s="372"/>
      <c r="CG41" s="372"/>
      <c r="CH41" s="372"/>
      <c r="CI41" s="372"/>
      <c r="CJ41" s="372"/>
      <c r="CK41" s="372"/>
      <c r="CL41" s="372"/>
      <c r="CM41" s="372"/>
      <c r="CN41" s="178"/>
      <c r="CO41" s="371" t="str">
        <f t="shared" si="3"/>
        <v/>
      </c>
      <c r="CP41" s="371"/>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G41" s="369" t="str">
        <f>IF('各会計、関係団体の財政状況及び健全化判断比率'!BR14="","",'各会計、関係団体の財政状況及び健全化判断比率'!BR14)</f>
        <v/>
      </c>
      <c r="DH41" s="369"/>
      <c r="DI41" s="205"/>
    </row>
    <row r="42" spans="1:113" ht="32.25" customHeight="1" x14ac:dyDescent="0.15">
      <c r="B42" s="202"/>
      <c r="C42" s="371" t="str">
        <f t="shared" si="5"/>
        <v/>
      </c>
      <c r="D42" s="371"/>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78"/>
      <c r="U42" s="371" t="str">
        <f t="shared" si="4"/>
        <v/>
      </c>
      <c r="V42" s="371"/>
      <c r="W42" s="372"/>
      <c r="X42" s="372"/>
      <c r="Y42" s="372"/>
      <c r="Z42" s="372"/>
      <c r="AA42" s="372"/>
      <c r="AB42" s="372"/>
      <c r="AC42" s="372"/>
      <c r="AD42" s="372"/>
      <c r="AE42" s="372"/>
      <c r="AF42" s="372"/>
      <c r="AG42" s="372"/>
      <c r="AH42" s="372"/>
      <c r="AI42" s="372"/>
      <c r="AJ42" s="372"/>
      <c r="AK42" s="372"/>
      <c r="AL42" s="178"/>
      <c r="AM42" s="371" t="str">
        <f t="shared" si="0"/>
        <v/>
      </c>
      <c r="AN42" s="371"/>
      <c r="AO42" s="372"/>
      <c r="AP42" s="372"/>
      <c r="AQ42" s="372"/>
      <c r="AR42" s="372"/>
      <c r="AS42" s="372"/>
      <c r="AT42" s="372"/>
      <c r="AU42" s="372"/>
      <c r="AV42" s="372"/>
      <c r="AW42" s="372"/>
      <c r="AX42" s="372"/>
      <c r="AY42" s="372"/>
      <c r="AZ42" s="372"/>
      <c r="BA42" s="372"/>
      <c r="BB42" s="372"/>
      <c r="BC42" s="372"/>
      <c r="BD42" s="178"/>
      <c r="BE42" s="371" t="str">
        <f t="shared" si="1"/>
        <v/>
      </c>
      <c r="BF42" s="371"/>
      <c r="BG42" s="372"/>
      <c r="BH42" s="372"/>
      <c r="BI42" s="372"/>
      <c r="BJ42" s="372"/>
      <c r="BK42" s="372"/>
      <c r="BL42" s="372"/>
      <c r="BM42" s="372"/>
      <c r="BN42" s="372"/>
      <c r="BO42" s="372"/>
      <c r="BP42" s="372"/>
      <c r="BQ42" s="372"/>
      <c r="BR42" s="372"/>
      <c r="BS42" s="372"/>
      <c r="BT42" s="372"/>
      <c r="BU42" s="372"/>
      <c r="BV42" s="178"/>
      <c r="BW42" s="371" t="str">
        <f t="shared" si="2"/>
        <v/>
      </c>
      <c r="BX42" s="371"/>
      <c r="BY42" s="372" t="str">
        <f>IF('各会計、関係団体の財政状況及び健全化判断比率'!B76="","",'各会計、関係団体の財政状況及び健全化判断比率'!B76)</f>
        <v/>
      </c>
      <c r="BZ42" s="372"/>
      <c r="CA42" s="372"/>
      <c r="CB42" s="372"/>
      <c r="CC42" s="372"/>
      <c r="CD42" s="372"/>
      <c r="CE42" s="372"/>
      <c r="CF42" s="372"/>
      <c r="CG42" s="372"/>
      <c r="CH42" s="372"/>
      <c r="CI42" s="372"/>
      <c r="CJ42" s="372"/>
      <c r="CK42" s="372"/>
      <c r="CL42" s="372"/>
      <c r="CM42" s="372"/>
      <c r="CN42" s="178"/>
      <c r="CO42" s="371" t="str">
        <f t="shared" si="3"/>
        <v/>
      </c>
      <c r="CP42" s="371"/>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G42" s="369" t="str">
        <f>IF('各会計、関係団体の財政状況及び健全化判断比率'!BR15="","",'各会計、関係団体の財政状況及び健全化判断比率'!BR15)</f>
        <v/>
      </c>
      <c r="DH42" s="369"/>
      <c r="DI42" s="205"/>
    </row>
    <row r="43" spans="1:113" ht="32.25" customHeight="1" x14ac:dyDescent="0.15">
      <c r="B43" s="202"/>
      <c r="C43" s="371" t="str">
        <f t="shared" si="5"/>
        <v/>
      </c>
      <c r="D43" s="371"/>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78"/>
      <c r="U43" s="371" t="str">
        <f t="shared" si="4"/>
        <v/>
      </c>
      <c r="V43" s="371"/>
      <c r="W43" s="372"/>
      <c r="X43" s="372"/>
      <c r="Y43" s="372"/>
      <c r="Z43" s="372"/>
      <c r="AA43" s="372"/>
      <c r="AB43" s="372"/>
      <c r="AC43" s="372"/>
      <c r="AD43" s="372"/>
      <c r="AE43" s="372"/>
      <c r="AF43" s="372"/>
      <c r="AG43" s="372"/>
      <c r="AH43" s="372"/>
      <c r="AI43" s="372"/>
      <c r="AJ43" s="372"/>
      <c r="AK43" s="372"/>
      <c r="AL43" s="178"/>
      <c r="AM43" s="371" t="str">
        <f t="shared" si="0"/>
        <v/>
      </c>
      <c r="AN43" s="371"/>
      <c r="AO43" s="372"/>
      <c r="AP43" s="372"/>
      <c r="AQ43" s="372"/>
      <c r="AR43" s="372"/>
      <c r="AS43" s="372"/>
      <c r="AT43" s="372"/>
      <c r="AU43" s="372"/>
      <c r="AV43" s="372"/>
      <c r="AW43" s="372"/>
      <c r="AX43" s="372"/>
      <c r="AY43" s="372"/>
      <c r="AZ43" s="372"/>
      <c r="BA43" s="372"/>
      <c r="BB43" s="372"/>
      <c r="BC43" s="372"/>
      <c r="BD43" s="178"/>
      <c r="BE43" s="371" t="str">
        <f t="shared" si="1"/>
        <v/>
      </c>
      <c r="BF43" s="371"/>
      <c r="BG43" s="372"/>
      <c r="BH43" s="372"/>
      <c r="BI43" s="372"/>
      <c r="BJ43" s="372"/>
      <c r="BK43" s="372"/>
      <c r="BL43" s="372"/>
      <c r="BM43" s="372"/>
      <c r="BN43" s="372"/>
      <c r="BO43" s="372"/>
      <c r="BP43" s="372"/>
      <c r="BQ43" s="372"/>
      <c r="BR43" s="372"/>
      <c r="BS43" s="372"/>
      <c r="BT43" s="372"/>
      <c r="BU43" s="372"/>
      <c r="BV43" s="178"/>
      <c r="BW43" s="371" t="str">
        <f t="shared" si="2"/>
        <v/>
      </c>
      <c r="BX43" s="371"/>
      <c r="BY43" s="372" t="str">
        <f>IF('各会計、関係団体の財政状況及び健全化判断比率'!B77="","",'各会計、関係団体の財政状況及び健全化判断比率'!B77)</f>
        <v/>
      </c>
      <c r="BZ43" s="372"/>
      <c r="CA43" s="372"/>
      <c r="CB43" s="372"/>
      <c r="CC43" s="372"/>
      <c r="CD43" s="372"/>
      <c r="CE43" s="372"/>
      <c r="CF43" s="372"/>
      <c r="CG43" s="372"/>
      <c r="CH43" s="372"/>
      <c r="CI43" s="372"/>
      <c r="CJ43" s="372"/>
      <c r="CK43" s="372"/>
      <c r="CL43" s="372"/>
      <c r="CM43" s="372"/>
      <c r="CN43" s="178"/>
      <c r="CO43" s="371" t="str">
        <f t="shared" si="3"/>
        <v/>
      </c>
      <c r="CP43" s="371"/>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G43" s="369" t="str">
        <f>IF('各会計、関係団体の財政状況及び健全化判断比率'!BR16="","",'各会計、関係団体の財政状況及び健全化判断比率'!BR16)</f>
        <v/>
      </c>
      <c r="DH43" s="369"/>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207</v>
      </c>
      <c r="E46" s="368" t="s">
        <v>208</v>
      </c>
      <c r="F46" s="368"/>
      <c r="G46" s="368"/>
      <c r="H46" s="368"/>
      <c r="I46" s="368"/>
      <c r="J46" s="368"/>
      <c r="K46" s="368"/>
      <c r="L46" s="368"/>
      <c r="M46" s="368"/>
      <c r="N46" s="368"/>
      <c r="O46" s="368"/>
      <c r="P46" s="368"/>
      <c r="Q46" s="368"/>
      <c r="R46" s="368"/>
      <c r="S46" s="368"/>
      <c r="T46" s="368"/>
      <c r="U46" s="368"/>
      <c r="V46" s="368"/>
      <c r="W46" s="368"/>
      <c r="X46" s="368"/>
      <c r="Y46" s="368"/>
      <c r="Z46" s="368"/>
      <c r="AA46" s="368"/>
      <c r="AB46" s="368"/>
      <c r="AC46" s="368"/>
      <c r="AD46" s="368"/>
      <c r="AE46" s="368"/>
      <c r="AF46" s="368"/>
      <c r="AG46" s="368"/>
      <c r="AH46" s="368"/>
      <c r="AI46" s="368"/>
      <c r="AJ46" s="368"/>
      <c r="AK46" s="368"/>
      <c r="AL46" s="368"/>
      <c r="AM46" s="368"/>
      <c r="AN46" s="368"/>
      <c r="AO46" s="368"/>
      <c r="AP46" s="368"/>
      <c r="AQ46" s="368"/>
      <c r="AR46" s="368"/>
      <c r="AS46" s="368"/>
      <c r="AT46" s="368"/>
      <c r="AU46" s="368"/>
      <c r="AV46" s="368"/>
      <c r="AW46" s="368"/>
      <c r="AX46" s="368"/>
      <c r="AY46" s="368"/>
      <c r="AZ46" s="368"/>
      <c r="BA46" s="368"/>
      <c r="BB46" s="368"/>
      <c r="BC46" s="368"/>
      <c r="BD46" s="368"/>
      <c r="BE46" s="368"/>
      <c r="BF46" s="368"/>
      <c r="BG46" s="368"/>
      <c r="BH46" s="368"/>
      <c r="BI46" s="368"/>
      <c r="BJ46" s="368"/>
      <c r="BK46" s="368"/>
      <c r="BL46" s="368"/>
      <c r="BM46" s="368"/>
      <c r="BN46" s="368"/>
      <c r="BO46" s="368"/>
      <c r="BP46" s="368"/>
      <c r="BQ46" s="368"/>
      <c r="BR46" s="368"/>
      <c r="BS46" s="368"/>
      <c r="BT46" s="368"/>
      <c r="BU46" s="368"/>
      <c r="BV46" s="368"/>
      <c r="BW46" s="368"/>
      <c r="BX46" s="368"/>
      <c r="BY46" s="368"/>
      <c r="BZ46" s="368"/>
      <c r="CA46" s="368"/>
      <c r="CB46" s="368"/>
      <c r="CC46" s="368"/>
      <c r="CD46" s="368"/>
      <c r="CE46" s="368"/>
      <c r="CF46" s="368"/>
      <c r="CG46" s="368"/>
      <c r="CH46" s="368"/>
      <c r="CI46" s="368"/>
      <c r="CJ46" s="368"/>
      <c r="CK46" s="368"/>
      <c r="CL46" s="368"/>
      <c r="CM46" s="368"/>
      <c r="CN46" s="368"/>
      <c r="CO46" s="368"/>
      <c r="CP46" s="368"/>
      <c r="CQ46" s="368"/>
      <c r="CR46" s="368"/>
      <c r="CS46" s="368"/>
      <c r="CT46" s="368"/>
      <c r="CU46" s="368"/>
      <c r="CV46" s="368"/>
      <c r="CW46" s="368"/>
      <c r="CX46" s="368"/>
      <c r="CY46" s="368"/>
      <c r="CZ46" s="368"/>
      <c r="DA46" s="368"/>
      <c r="DB46" s="368"/>
      <c r="DC46" s="368"/>
      <c r="DD46" s="368"/>
      <c r="DE46" s="368"/>
      <c r="DF46" s="368"/>
      <c r="DG46" s="368"/>
      <c r="DH46" s="368"/>
      <c r="DI46" s="368"/>
    </row>
    <row r="47" spans="1:113" x14ac:dyDescent="0.15">
      <c r="E47" s="368" t="s">
        <v>209</v>
      </c>
      <c r="F47" s="368"/>
      <c r="G47" s="368"/>
      <c r="H47" s="368"/>
      <c r="I47" s="368"/>
      <c r="J47" s="368"/>
      <c r="K47" s="368"/>
      <c r="L47" s="368"/>
      <c r="M47" s="368"/>
      <c r="N47" s="368"/>
      <c r="O47" s="368"/>
      <c r="P47" s="368"/>
      <c r="Q47" s="368"/>
      <c r="R47" s="368"/>
      <c r="S47" s="368"/>
      <c r="T47" s="368"/>
      <c r="U47" s="368"/>
      <c r="V47" s="368"/>
      <c r="W47" s="368"/>
      <c r="X47" s="368"/>
      <c r="Y47" s="368"/>
      <c r="Z47" s="368"/>
      <c r="AA47" s="368"/>
      <c r="AB47" s="368"/>
      <c r="AC47" s="368"/>
      <c r="AD47" s="368"/>
      <c r="AE47" s="368"/>
      <c r="AF47" s="368"/>
      <c r="AG47" s="368"/>
      <c r="AH47" s="368"/>
      <c r="AI47" s="368"/>
      <c r="AJ47" s="368"/>
      <c r="AK47" s="368"/>
      <c r="AL47" s="368"/>
      <c r="AM47" s="368"/>
      <c r="AN47" s="368"/>
      <c r="AO47" s="368"/>
      <c r="AP47" s="368"/>
      <c r="AQ47" s="368"/>
      <c r="AR47" s="368"/>
      <c r="AS47" s="368"/>
      <c r="AT47" s="368"/>
      <c r="AU47" s="368"/>
      <c r="AV47" s="368"/>
      <c r="AW47" s="368"/>
      <c r="AX47" s="368"/>
      <c r="AY47" s="368"/>
      <c r="AZ47" s="368"/>
      <c r="BA47" s="368"/>
      <c r="BB47" s="368"/>
      <c r="BC47" s="368"/>
      <c r="BD47" s="368"/>
      <c r="BE47" s="368"/>
      <c r="BF47" s="368"/>
      <c r="BG47" s="368"/>
      <c r="BH47" s="368"/>
      <c r="BI47" s="368"/>
      <c r="BJ47" s="368"/>
      <c r="BK47" s="368"/>
      <c r="BL47" s="368"/>
      <c r="BM47" s="368"/>
      <c r="BN47" s="368"/>
      <c r="BO47" s="368"/>
      <c r="BP47" s="368"/>
      <c r="BQ47" s="368"/>
      <c r="BR47" s="368"/>
      <c r="BS47" s="368"/>
      <c r="BT47" s="368"/>
      <c r="BU47" s="368"/>
      <c r="BV47" s="368"/>
      <c r="BW47" s="368"/>
      <c r="BX47" s="368"/>
      <c r="BY47" s="368"/>
      <c r="BZ47" s="368"/>
      <c r="CA47" s="368"/>
      <c r="CB47" s="368"/>
      <c r="CC47" s="368"/>
      <c r="CD47" s="368"/>
      <c r="CE47" s="368"/>
      <c r="CF47" s="368"/>
      <c r="CG47" s="368"/>
      <c r="CH47" s="368"/>
      <c r="CI47" s="368"/>
      <c r="CJ47" s="368"/>
      <c r="CK47" s="368"/>
      <c r="CL47" s="368"/>
      <c r="CM47" s="368"/>
      <c r="CN47" s="368"/>
      <c r="CO47" s="368"/>
      <c r="CP47" s="368"/>
      <c r="CQ47" s="368"/>
      <c r="CR47" s="368"/>
      <c r="CS47" s="368"/>
      <c r="CT47" s="368"/>
      <c r="CU47" s="368"/>
      <c r="CV47" s="368"/>
      <c r="CW47" s="368"/>
      <c r="CX47" s="368"/>
      <c r="CY47" s="368"/>
      <c r="CZ47" s="368"/>
      <c r="DA47" s="368"/>
      <c r="DB47" s="368"/>
      <c r="DC47" s="368"/>
      <c r="DD47" s="368"/>
      <c r="DE47" s="368"/>
      <c r="DF47" s="368"/>
      <c r="DG47" s="368"/>
      <c r="DH47" s="368"/>
      <c r="DI47" s="368"/>
    </row>
    <row r="48" spans="1:113" x14ac:dyDescent="0.15">
      <c r="E48" s="368" t="s">
        <v>210</v>
      </c>
      <c r="F48" s="368"/>
      <c r="G48" s="368"/>
      <c r="H48" s="368"/>
      <c r="I48" s="368"/>
      <c r="J48" s="368"/>
      <c r="K48" s="368"/>
      <c r="L48" s="368"/>
      <c r="M48" s="368"/>
      <c r="N48" s="368"/>
      <c r="O48" s="368"/>
      <c r="P48" s="368"/>
      <c r="Q48" s="368"/>
      <c r="R48" s="368"/>
      <c r="S48" s="368"/>
      <c r="T48" s="368"/>
      <c r="U48" s="368"/>
      <c r="V48" s="368"/>
      <c r="W48" s="368"/>
      <c r="X48" s="368"/>
      <c r="Y48" s="368"/>
      <c r="Z48" s="368"/>
      <c r="AA48" s="368"/>
      <c r="AB48" s="368"/>
      <c r="AC48" s="368"/>
      <c r="AD48" s="368"/>
      <c r="AE48" s="368"/>
      <c r="AF48" s="368"/>
      <c r="AG48" s="368"/>
      <c r="AH48" s="368"/>
      <c r="AI48" s="368"/>
      <c r="AJ48" s="368"/>
      <c r="AK48" s="368"/>
      <c r="AL48" s="368"/>
      <c r="AM48" s="368"/>
      <c r="AN48" s="368"/>
      <c r="AO48" s="368"/>
      <c r="AP48" s="368"/>
      <c r="AQ48" s="368"/>
      <c r="AR48" s="368"/>
      <c r="AS48" s="368"/>
      <c r="AT48" s="368"/>
      <c r="AU48" s="368"/>
      <c r="AV48" s="368"/>
      <c r="AW48" s="368"/>
      <c r="AX48" s="368"/>
      <c r="AY48" s="368"/>
      <c r="AZ48" s="368"/>
      <c r="BA48" s="368"/>
      <c r="BB48" s="368"/>
      <c r="BC48" s="368"/>
      <c r="BD48" s="368"/>
      <c r="BE48" s="368"/>
      <c r="BF48" s="368"/>
      <c r="BG48" s="368"/>
      <c r="BH48" s="368"/>
      <c r="BI48" s="368"/>
      <c r="BJ48" s="368"/>
      <c r="BK48" s="368"/>
      <c r="BL48" s="368"/>
      <c r="BM48" s="368"/>
      <c r="BN48" s="368"/>
      <c r="BO48" s="368"/>
      <c r="BP48" s="368"/>
      <c r="BQ48" s="368"/>
      <c r="BR48" s="368"/>
      <c r="BS48" s="368"/>
      <c r="BT48" s="368"/>
      <c r="BU48" s="368"/>
      <c r="BV48" s="368"/>
      <c r="BW48" s="368"/>
      <c r="BX48" s="368"/>
      <c r="BY48" s="368"/>
      <c r="BZ48" s="368"/>
      <c r="CA48" s="368"/>
      <c r="CB48" s="368"/>
      <c r="CC48" s="368"/>
      <c r="CD48" s="368"/>
      <c r="CE48" s="368"/>
      <c r="CF48" s="368"/>
      <c r="CG48" s="368"/>
      <c r="CH48" s="368"/>
      <c r="CI48" s="368"/>
      <c r="CJ48" s="368"/>
      <c r="CK48" s="368"/>
      <c r="CL48" s="368"/>
      <c r="CM48" s="368"/>
      <c r="CN48" s="368"/>
      <c r="CO48" s="368"/>
      <c r="CP48" s="368"/>
      <c r="CQ48" s="368"/>
      <c r="CR48" s="368"/>
      <c r="CS48" s="368"/>
      <c r="CT48" s="368"/>
      <c r="CU48" s="368"/>
      <c r="CV48" s="368"/>
      <c r="CW48" s="368"/>
      <c r="CX48" s="368"/>
      <c r="CY48" s="368"/>
      <c r="CZ48" s="368"/>
      <c r="DA48" s="368"/>
      <c r="DB48" s="368"/>
      <c r="DC48" s="368"/>
      <c r="DD48" s="368"/>
      <c r="DE48" s="368"/>
      <c r="DF48" s="368"/>
      <c r="DG48" s="368"/>
      <c r="DH48" s="368"/>
      <c r="DI48" s="368"/>
    </row>
    <row r="49" spans="5:113" x14ac:dyDescent="0.15">
      <c r="E49" s="370" t="s">
        <v>211</v>
      </c>
      <c r="F49" s="370"/>
      <c r="G49" s="370"/>
      <c r="H49" s="370"/>
      <c r="I49" s="370"/>
      <c r="J49" s="370"/>
      <c r="K49" s="370"/>
      <c r="L49" s="370"/>
      <c r="M49" s="370"/>
      <c r="N49" s="370"/>
      <c r="O49" s="370"/>
      <c r="P49" s="370"/>
      <c r="Q49" s="370"/>
      <c r="R49" s="370"/>
      <c r="S49" s="370"/>
      <c r="T49" s="370"/>
      <c r="U49" s="370"/>
      <c r="V49" s="370"/>
      <c r="W49" s="370"/>
      <c r="X49" s="370"/>
      <c r="Y49" s="370"/>
      <c r="Z49" s="370"/>
      <c r="AA49" s="370"/>
      <c r="AB49" s="370"/>
      <c r="AC49" s="370"/>
      <c r="AD49" s="370"/>
      <c r="AE49" s="370"/>
      <c r="AF49" s="370"/>
      <c r="AG49" s="370"/>
      <c r="AH49" s="370"/>
      <c r="AI49" s="370"/>
      <c r="AJ49" s="370"/>
      <c r="AK49" s="370"/>
      <c r="AL49" s="370"/>
      <c r="AM49" s="370"/>
      <c r="AN49" s="370"/>
      <c r="AO49" s="370"/>
      <c r="AP49" s="370"/>
      <c r="AQ49" s="370"/>
      <c r="AR49" s="370"/>
      <c r="AS49" s="370"/>
      <c r="AT49" s="370"/>
      <c r="AU49" s="370"/>
      <c r="AV49" s="370"/>
      <c r="AW49" s="370"/>
      <c r="AX49" s="370"/>
      <c r="AY49" s="370"/>
      <c r="AZ49" s="370"/>
      <c r="BA49" s="370"/>
      <c r="BB49" s="370"/>
      <c r="BC49" s="370"/>
      <c r="BD49" s="370"/>
      <c r="BE49" s="370"/>
      <c r="BF49" s="370"/>
      <c r="BG49" s="370"/>
      <c r="BH49" s="370"/>
      <c r="BI49" s="370"/>
      <c r="BJ49" s="370"/>
      <c r="BK49" s="370"/>
      <c r="BL49" s="370"/>
      <c r="BM49" s="370"/>
      <c r="BN49" s="370"/>
      <c r="BO49" s="370"/>
      <c r="BP49" s="370"/>
      <c r="BQ49" s="370"/>
      <c r="BR49" s="370"/>
      <c r="BS49" s="370"/>
      <c r="BT49" s="370"/>
      <c r="BU49" s="370"/>
      <c r="BV49" s="370"/>
      <c r="BW49" s="370"/>
      <c r="BX49" s="370"/>
      <c r="BY49" s="370"/>
      <c r="BZ49" s="370"/>
      <c r="CA49" s="370"/>
      <c r="CB49" s="370"/>
      <c r="CC49" s="370"/>
      <c r="CD49" s="370"/>
      <c r="CE49" s="370"/>
      <c r="CF49" s="370"/>
      <c r="CG49" s="370"/>
      <c r="CH49" s="370"/>
      <c r="CI49" s="370"/>
      <c r="CJ49" s="370"/>
      <c r="CK49" s="370"/>
      <c r="CL49" s="370"/>
      <c r="CM49" s="370"/>
      <c r="CN49" s="370"/>
      <c r="CO49" s="370"/>
      <c r="CP49" s="370"/>
      <c r="CQ49" s="370"/>
      <c r="CR49" s="370"/>
      <c r="CS49" s="370"/>
      <c r="CT49" s="370"/>
      <c r="CU49" s="370"/>
      <c r="CV49" s="370"/>
      <c r="CW49" s="370"/>
      <c r="CX49" s="370"/>
      <c r="CY49" s="370"/>
      <c r="CZ49" s="370"/>
      <c r="DA49" s="370"/>
      <c r="DB49" s="370"/>
      <c r="DC49" s="370"/>
      <c r="DD49" s="370"/>
      <c r="DE49" s="370"/>
      <c r="DF49" s="370"/>
      <c r="DG49" s="370"/>
      <c r="DH49" s="370"/>
      <c r="DI49" s="370"/>
    </row>
    <row r="50" spans="5:113" x14ac:dyDescent="0.15">
      <c r="E50" s="368" t="s">
        <v>212</v>
      </c>
      <c r="F50" s="368"/>
      <c r="G50" s="368"/>
      <c r="H50" s="368"/>
      <c r="I50" s="368"/>
      <c r="J50" s="368"/>
      <c r="K50" s="368"/>
      <c r="L50" s="368"/>
      <c r="M50" s="368"/>
      <c r="N50" s="368"/>
      <c r="O50" s="368"/>
      <c r="P50" s="368"/>
      <c r="Q50" s="368"/>
      <c r="R50" s="368"/>
      <c r="S50" s="368"/>
      <c r="T50" s="368"/>
      <c r="U50" s="368"/>
      <c r="V50" s="368"/>
      <c r="W50" s="368"/>
      <c r="X50" s="368"/>
      <c r="Y50" s="368"/>
      <c r="Z50" s="368"/>
      <c r="AA50" s="368"/>
      <c r="AB50" s="368"/>
      <c r="AC50" s="368"/>
      <c r="AD50" s="368"/>
      <c r="AE50" s="368"/>
      <c r="AF50" s="368"/>
      <c r="AG50" s="368"/>
      <c r="AH50" s="368"/>
      <c r="AI50" s="368"/>
      <c r="AJ50" s="368"/>
      <c r="AK50" s="368"/>
      <c r="AL50" s="368"/>
      <c r="AM50" s="368"/>
      <c r="AN50" s="368"/>
      <c r="AO50" s="368"/>
      <c r="AP50" s="368"/>
      <c r="AQ50" s="368"/>
      <c r="AR50" s="368"/>
      <c r="AS50" s="368"/>
      <c r="AT50" s="368"/>
      <c r="AU50" s="368"/>
      <c r="AV50" s="368"/>
      <c r="AW50" s="368"/>
      <c r="AX50" s="368"/>
      <c r="AY50" s="368"/>
      <c r="AZ50" s="368"/>
      <c r="BA50" s="368"/>
      <c r="BB50" s="368"/>
      <c r="BC50" s="368"/>
      <c r="BD50" s="368"/>
      <c r="BE50" s="368"/>
      <c r="BF50" s="368"/>
      <c r="BG50" s="368"/>
      <c r="BH50" s="368"/>
      <c r="BI50" s="368"/>
      <c r="BJ50" s="368"/>
      <c r="BK50" s="368"/>
      <c r="BL50" s="368"/>
      <c r="BM50" s="368"/>
      <c r="BN50" s="368"/>
      <c r="BO50" s="368"/>
      <c r="BP50" s="368"/>
      <c r="BQ50" s="368"/>
      <c r="BR50" s="368"/>
      <c r="BS50" s="368"/>
      <c r="BT50" s="368"/>
      <c r="BU50" s="368"/>
      <c r="BV50" s="368"/>
      <c r="BW50" s="368"/>
      <c r="BX50" s="368"/>
      <c r="BY50" s="368"/>
      <c r="BZ50" s="368"/>
      <c r="CA50" s="368"/>
      <c r="CB50" s="368"/>
      <c r="CC50" s="368"/>
      <c r="CD50" s="368"/>
      <c r="CE50" s="368"/>
      <c r="CF50" s="368"/>
      <c r="CG50" s="368"/>
      <c r="CH50" s="368"/>
      <c r="CI50" s="368"/>
      <c r="CJ50" s="368"/>
      <c r="CK50" s="368"/>
      <c r="CL50" s="368"/>
      <c r="CM50" s="368"/>
      <c r="CN50" s="368"/>
      <c r="CO50" s="368"/>
      <c r="CP50" s="368"/>
      <c r="CQ50" s="368"/>
      <c r="CR50" s="368"/>
      <c r="CS50" s="368"/>
      <c r="CT50" s="368"/>
      <c r="CU50" s="368"/>
      <c r="CV50" s="368"/>
      <c r="CW50" s="368"/>
      <c r="CX50" s="368"/>
      <c r="CY50" s="368"/>
      <c r="CZ50" s="368"/>
      <c r="DA50" s="368"/>
      <c r="DB50" s="368"/>
      <c r="DC50" s="368"/>
      <c r="DD50" s="368"/>
      <c r="DE50" s="368"/>
      <c r="DF50" s="368"/>
      <c r="DG50" s="368"/>
      <c r="DH50" s="368"/>
      <c r="DI50" s="368"/>
    </row>
    <row r="51" spans="5:113" x14ac:dyDescent="0.15">
      <c r="E51" s="368" t="s">
        <v>213</v>
      </c>
      <c r="F51" s="368"/>
      <c r="G51" s="368"/>
      <c r="H51" s="368"/>
      <c r="I51" s="368"/>
      <c r="J51" s="368"/>
      <c r="K51" s="368"/>
      <c r="L51" s="368"/>
      <c r="M51" s="368"/>
      <c r="N51" s="368"/>
      <c r="O51" s="368"/>
      <c r="P51" s="368"/>
      <c r="Q51" s="368"/>
      <c r="R51" s="368"/>
      <c r="S51" s="368"/>
      <c r="T51" s="368"/>
      <c r="U51" s="368"/>
      <c r="V51" s="368"/>
      <c r="W51" s="368"/>
      <c r="X51" s="368"/>
      <c r="Y51" s="368"/>
      <c r="Z51" s="368"/>
      <c r="AA51" s="368"/>
      <c r="AB51" s="368"/>
      <c r="AC51" s="368"/>
      <c r="AD51" s="368"/>
      <c r="AE51" s="368"/>
      <c r="AF51" s="368"/>
      <c r="AG51" s="368"/>
      <c r="AH51" s="368"/>
      <c r="AI51" s="368"/>
      <c r="AJ51" s="368"/>
      <c r="AK51" s="368"/>
      <c r="AL51" s="368"/>
      <c r="AM51" s="368"/>
      <c r="AN51" s="368"/>
      <c r="AO51" s="368"/>
      <c r="AP51" s="368"/>
      <c r="AQ51" s="368"/>
      <c r="AR51" s="368"/>
      <c r="AS51" s="368"/>
      <c r="AT51" s="368"/>
      <c r="AU51" s="368"/>
      <c r="AV51" s="368"/>
      <c r="AW51" s="368"/>
      <c r="AX51" s="368"/>
      <c r="AY51" s="368"/>
      <c r="AZ51" s="368"/>
      <c r="BA51" s="368"/>
      <c r="BB51" s="368"/>
      <c r="BC51" s="368"/>
      <c r="BD51" s="368"/>
      <c r="BE51" s="368"/>
      <c r="BF51" s="368"/>
      <c r="BG51" s="368"/>
      <c r="BH51" s="368"/>
      <c r="BI51" s="368"/>
      <c r="BJ51" s="368"/>
      <c r="BK51" s="368"/>
      <c r="BL51" s="368"/>
      <c r="BM51" s="368"/>
      <c r="BN51" s="368"/>
      <c r="BO51" s="368"/>
      <c r="BP51" s="368"/>
      <c r="BQ51" s="368"/>
      <c r="BR51" s="368"/>
      <c r="BS51" s="368"/>
      <c r="BT51" s="368"/>
      <c r="BU51" s="368"/>
      <c r="BV51" s="368"/>
      <c r="BW51" s="368"/>
      <c r="BX51" s="368"/>
      <c r="BY51" s="368"/>
      <c r="BZ51" s="368"/>
      <c r="CA51" s="368"/>
      <c r="CB51" s="368"/>
      <c r="CC51" s="368"/>
      <c r="CD51" s="368"/>
      <c r="CE51" s="368"/>
      <c r="CF51" s="368"/>
      <c r="CG51" s="368"/>
      <c r="CH51" s="368"/>
      <c r="CI51" s="368"/>
      <c r="CJ51" s="368"/>
      <c r="CK51" s="368"/>
      <c r="CL51" s="368"/>
      <c r="CM51" s="368"/>
      <c r="CN51" s="368"/>
      <c r="CO51" s="368"/>
      <c r="CP51" s="368"/>
      <c r="CQ51" s="368"/>
      <c r="CR51" s="368"/>
      <c r="CS51" s="368"/>
      <c r="CT51" s="368"/>
      <c r="CU51" s="368"/>
      <c r="CV51" s="368"/>
      <c r="CW51" s="368"/>
      <c r="CX51" s="368"/>
      <c r="CY51" s="368"/>
      <c r="CZ51" s="368"/>
      <c r="DA51" s="368"/>
      <c r="DB51" s="368"/>
      <c r="DC51" s="368"/>
      <c r="DD51" s="368"/>
      <c r="DE51" s="368"/>
      <c r="DF51" s="368"/>
      <c r="DG51" s="368"/>
      <c r="DH51" s="368"/>
      <c r="DI51" s="368"/>
    </row>
    <row r="52" spans="5:113" x14ac:dyDescent="0.15">
      <c r="E52" s="368" t="s">
        <v>214</v>
      </c>
      <c r="F52" s="368"/>
      <c r="G52" s="368"/>
      <c r="H52" s="368"/>
      <c r="I52" s="368"/>
      <c r="J52" s="368"/>
      <c r="K52" s="368"/>
      <c r="L52" s="368"/>
      <c r="M52" s="368"/>
      <c r="N52" s="368"/>
      <c r="O52" s="368"/>
      <c r="P52" s="368"/>
      <c r="Q52" s="368"/>
      <c r="R52" s="368"/>
      <c r="S52" s="368"/>
      <c r="T52" s="368"/>
      <c r="U52" s="368"/>
      <c r="V52" s="368"/>
      <c r="W52" s="368"/>
      <c r="X52" s="368"/>
      <c r="Y52" s="368"/>
      <c r="Z52" s="368"/>
      <c r="AA52" s="368"/>
      <c r="AB52" s="368"/>
      <c r="AC52" s="368"/>
      <c r="AD52" s="368"/>
      <c r="AE52" s="368"/>
      <c r="AF52" s="368"/>
      <c r="AG52" s="368"/>
      <c r="AH52" s="368"/>
      <c r="AI52" s="368"/>
      <c r="AJ52" s="368"/>
      <c r="AK52" s="368"/>
      <c r="AL52" s="368"/>
      <c r="AM52" s="368"/>
      <c r="AN52" s="368"/>
      <c r="AO52" s="368"/>
      <c r="AP52" s="368"/>
      <c r="AQ52" s="368"/>
      <c r="AR52" s="368"/>
      <c r="AS52" s="368"/>
      <c r="AT52" s="368"/>
      <c r="AU52" s="368"/>
      <c r="AV52" s="368"/>
      <c r="AW52" s="368"/>
      <c r="AX52" s="368"/>
      <c r="AY52" s="368"/>
      <c r="AZ52" s="368"/>
      <c r="BA52" s="368"/>
      <c r="BB52" s="368"/>
      <c r="BC52" s="368"/>
      <c r="BD52" s="368"/>
      <c r="BE52" s="368"/>
      <c r="BF52" s="368"/>
      <c r="BG52" s="368"/>
      <c r="BH52" s="368"/>
      <c r="BI52" s="368"/>
      <c r="BJ52" s="368"/>
      <c r="BK52" s="368"/>
      <c r="BL52" s="368"/>
      <c r="BM52" s="368"/>
      <c r="BN52" s="368"/>
      <c r="BO52" s="368"/>
      <c r="BP52" s="368"/>
      <c r="BQ52" s="368"/>
      <c r="BR52" s="368"/>
      <c r="BS52" s="368"/>
      <c r="BT52" s="368"/>
      <c r="BU52" s="368"/>
      <c r="BV52" s="368"/>
      <c r="BW52" s="368"/>
      <c r="BX52" s="368"/>
      <c r="BY52" s="368"/>
      <c r="BZ52" s="368"/>
      <c r="CA52" s="368"/>
      <c r="CB52" s="368"/>
      <c r="CC52" s="368"/>
      <c r="CD52" s="368"/>
      <c r="CE52" s="368"/>
      <c r="CF52" s="368"/>
      <c r="CG52" s="368"/>
      <c r="CH52" s="368"/>
      <c r="CI52" s="368"/>
      <c r="CJ52" s="368"/>
      <c r="CK52" s="368"/>
      <c r="CL52" s="368"/>
      <c r="CM52" s="368"/>
      <c r="CN52" s="368"/>
      <c r="CO52" s="368"/>
      <c r="CP52" s="368"/>
      <c r="CQ52" s="368"/>
      <c r="CR52" s="368"/>
      <c r="CS52" s="368"/>
      <c r="CT52" s="368"/>
      <c r="CU52" s="368"/>
      <c r="CV52" s="368"/>
      <c r="CW52" s="368"/>
      <c r="CX52" s="368"/>
      <c r="CY52" s="368"/>
      <c r="CZ52" s="368"/>
      <c r="DA52" s="368"/>
      <c r="DB52" s="368"/>
      <c r="DC52" s="368"/>
      <c r="DD52" s="368"/>
      <c r="DE52" s="368"/>
      <c r="DF52" s="368"/>
      <c r="DG52" s="368"/>
      <c r="DH52" s="368"/>
      <c r="DI52" s="368"/>
    </row>
    <row r="53" spans="5:113" x14ac:dyDescent="0.15">
      <c r="E53" s="367" t="s">
        <v>604</v>
      </c>
    </row>
    <row r="54" spans="5:113" x14ac:dyDescent="0.15"/>
    <row r="55" spans="5:113" x14ac:dyDescent="0.15"/>
    <row r="56" spans="5:113" x14ac:dyDescent="0.15"/>
  </sheetData>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A31"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568</v>
      </c>
      <c r="G33" s="29" t="s">
        <v>569</v>
      </c>
      <c r="H33" s="29" t="s">
        <v>570</v>
      </c>
      <c r="I33" s="29" t="s">
        <v>571</v>
      </c>
      <c r="J33" s="30" t="s">
        <v>572</v>
      </c>
      <c r="K33" s="22"/>
      <c r="L33" s="22"/>
      <c r="M33" s="22"/>
      <c r="N33" s="22"/>
      <c r="O33" s="22"/>
      <c r="P33" s="22"/>
    </row>
    <row r="34" spans="1:16" ht="39" customHeight="1" x14ac:dyDescent="0.15">
      <c r="A34" s="22"/>
      <c r="B34" s="31"/>
      <c r="C34" s="1180" t="s">
        <v>577</v>
      </c>
      <c r="D34" s="1180"/>
      <c r="E34" s="1181"/>
      <c r="F34" s="32">
        <v>3.59</v>
      </c>
      <c r="G34" s="33">
        <v>4.1399999999999997</v>
      </c>
      <c r="H34" s="33">
        <v>4.07</v>
      </c>
      <c r="I34" s="33">
        <v>2.23</v>
      </c>
      <c r="J34" s="34">
        <v>3.53</v>
      </c>
      <c r="K34" s="22"/>
      <c r="L34" s="22"/>
      <c r="M34" s="22"/>
      <c r="N34" s="22"/>
      <c r="O34" s="22"/>
      <c r="P34" s="22"/>
    </row>
    <row r="35" spans="1:16" ht="39" customHeight="1" x14ac:dyDescent="0.15">
      <c r="A35" s="22"/>
      <c r="B35" s="35"/>
      <c r="C35" s="1174" t="s">
        <v>578</v>
      </c>
      <c r="D35" s="1175"/>
      <c r="E35" s="1176"/>
      <c r="F35" s="36">
        <v>0.46</v>
      </c>
      <c r="G35" s="37">
        <v>0.54</v>
      </c>
      <c r="H35" s="37">
        <v>0.24</v>
      </c>
      <c r="I35" s="37">
        <v>0.42</v>
      </c>
      <c r="J35" s="38">
        <v>0.08</v>
      </c>
      <c r="K35" s="22"/>
      <c r="L35" s="22"/>
      <c r="M35" s="22"/>
      <c r="N35" s="22"/>
      <c r="O35" s="22"/>
      <c r="P35" s="22"/>
    </row>
    <row r="36" spans="1:16" ht="39" customHeight="1" x14ac:dyDescent="0.15">
      <c r="A36" s="22"/>
      <c r="B36" s="35"/>
      <c r="C36" s="1174" t="s">
        <v>579</v>
      </c>
      <c r="D36" s="1175"/>
      <c r="E36" s="1176"/>
      <c r="F36" s="36">
        <v>0.03</v>
      </c>
      <c r="G36" s="37">
        <v>0</v>
      </c>
      <c r="H36" s="37">
        <v>0.12</v>
      </c>
      <c r="I36" s="37">
        <v>0.32</v>
      </c>
      <c r="J36" s="38">
        <v>0.01</v>
      </c>
      <c r="K36" s="22"/>
      <c r="L36" s="22"/>
      <c r="M36" s="22"/>
      <c r="N36" s="22"/>
      <c r="O36" s="22"/>
      <c r="P36" s="22"/>
    </row>
    <row r="37" spans="1:16" ht="39" customHeight="1" x14ac:dyDescent="0.15">
      <c r="A37" s="22"/>
      <c r="B37" s="35"/>
      <c r="C37" s="1174" t="s">
        <v>580</v>
      </c>
      <c r="D37" s="1175"/>
      <c r="E37" s="1176"/>
      <c r="F37" s="36">
        <v>0.01</v>
      </c>
      <c r="G37" s="37">
        <v>0</v>
      </c>
      <c r="H37" s="37">
        <v>0</v>
      </c>
      <c r="I37" s="37">
        <v>0</v>
      </c>
      <c r="J37" s="38">
        <v>0</v>
      </c>
      <c r="K37" s="22"/>
      <c r="L37" s="22"/>
      <c r="M37" s="22"/>
      <c r="N37" s="22"/>
      <c r="O37" s="22"/>
      <c r="P37" s="22"/>
    </row>
    <row r="38" spans="1:16" ht="39" customHeight="1" x14ac:dyDescent="0.15">
      <c r="A38" s="22"/>
      <c r="B38" s="35"/>
      <c r="C38" s="1174" t="s">
        <v>581</v>
      </c>
      <c r="D38" s="1175"/>
      <c r="E38" s="1176"/>
      <c r="F38" s="36">
        <v>0</v>
      </c>
      <c r="G38" s="37">
        <v>0</v>
      </c>
      <c r="H38" s="37">
        <v>0</v>
      </c>
      <c r="I38" s="37">
        <v>0</v>
      </c>
      <c r="J38" s="38">
        <v>0</v>
      </c>
      <c r="K38" s="22"/>
      <c r="L38" s="22"/>
      <c r="M38" s="22"/>
      <c r="N38" s="22"/>
      <c r="O38" s="22"/>
      <c r="P38" s="22"/>
    </row>
    <row r="39" spans="1:16" ht="39" customHeight="1" x14ac:dyDescent="0.15">
      <c r="A39" s="22"/>
      <c r="B39" s="35"/>
      <c r="C39" s="1174" t="s">
        <v>582</v>
      </c>
      <c r="D39" s="1175"/>
      <c r="E39" s="1176"/>
      <c r="F39" s="36">
        <v>0</v>
      </c>
      <c r="G39" s="37">
        <v>0</v>
      </c>
      <c r="H39" s="37">
        <v>0</v>
      </c>
      <c r="I39" s="37">
        <v>0</v>
      </c>
      <c r="J39" s="38">
        <v>0</v>
      </c>
      <c r="K39" s="22"/>
      <c r="L39" s="22"/>
      <c r="M39" s="22"/>
      <c r="N39" s="22"/>
      <c r="O39" s="22"/>
      <c r="P39" s="22"/>
    </row>
    <row r="40" spans="1:16" ht="39" customHeight="1" x14ac:dyDescent="0.15">
      <c r="A40" s="22"/>
      <c r="B40" s="35"/>
      <c r="C40" s="1174" t="s">
        <v>583</v>
      </c>
      <c r="D40" s="1175"/>
      <c r="E40" s="1176"/>
      <c r="F40" s="36">
        <v>0</v>
      </c>
      <c r="G40" s="37">
        <v>0</v>
      </c>
      <c r="H40" s="37">
        <v>0</v>
      </c>
      <c r="I40" s="37">
        <v>0</v>
      </c>
      <c r="J40" s="38">
        <v>0</v>
      </c>
      <c r="K40" s="22"/>
      <c r="L40" s="22"/>
      <c r="M40" s="22"/>
      <c r="N40" s="22"/>
      <c r="O40" s="22"/>
      <c r="P40" s="22"/>
    </row>
    <row r="41" spans="1:16" ht="39" customHeight="1" x14ac:dyDescent="0.15">
      <c r="A41" s="22"/>
      <c r="B41" s="35"/>
      <c r="C41" s="1174"/>
      <c r="D41" s="1175"/>
      <c r="E41" s="1176"/>
      <c r="F41" s="36"/>
      <c r="G41" s="37"/>
      <c r="H41" s="37"/>
      <c r="I41" s="37"/>
      <c r="J41" s="38"/>
      <c r="K41" s="22"/>
      <c r="L41" s="22"/>
      <c r="M41" s="22"/>
      <c r="N41" s="22"/>
      <c r="O41" s="22"/>
      <c r="P41" s="22"/>
    </row>
    <row r="42" spans="1:16" ht="39" customHeight="1" x14ac:dyDescent="0.15">
      <c r="A42" s="22"/>
      <c r="B42" s="39"/>
      <c r="C42" s="1174" t="s">
        <v>584</v>
      </c>
      <c r="D42" s="1175"/>
      <c r="E42" s="1176"/>
      <c r="F42" s="36" t="s">
        <v>526</v>
      </c>
      <c r="G42" s="37" t="s">
        <v>526</v>
      </c>
      <c r="H42" s="37" t="s">
        <v>526</v>
      </c>
      <c r="I42" s="37" t="s">
        <v>526</v>
      </c>
      <c r="J42" s="38" t="s">
        <v>526</v>
      </c>
      <c r="K42" s="22"/>
      <c r="L42" s="22"/>
      <c r="M42" s="22"/>
      <c r="N42" s="22"/>
      <c r="O42" s="22"/>
      <c r="P42" s="22"/>
    </row>
    <row r="43" spans="1:16" ht="39" customHeight="1" thickBot="1" x14ac:dyDescent="0.2">
      <c r="A43" s="22"/>
      <c r="B43" s="40"/>
      <c r="C43" s="1177" t="s">
        <v>585</v>
      </c>
      <c r="D43" s="1178"/>
      <c r="E43" s="1179"/>
      <c r="F43" s="41">
        <v>0</v>
      </c>
      <c r="G43" s="42" t="s">
        <v>526</v>
      </c>
      <c r="H43" s="42" t="s">
        <v>526</v>
      </c>
      <c r="I43" s="42" t="s">
        <v>526</v>
      </c>
      <c r="J43" s="43" t="s">
        <v>526</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EWNQd8qyE5DnpyQx9J9aA6XPYtOwvjy/p1z/4dExa0sot/df6SX5UHdQ5lqo/C8gOKOPx8BgKr+bUBqfkQNtqQ==" saltValue="6qZK/ygTQNQ809OLnzVhm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A4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568</v>
      </c>
      <c r="L44" s="56" t="s">
        <v>569</v>
      </c>
      <c r="M44" s="56" t="s">
        <v>570</v>
      </c>
      <c r="N44" s="56" t="s">
        <v>571</v>
      </c>
      <c r="O44" s="57" t="s">
        <v>572</v>
      </c>
      <c r="P44" s="48"/>
      <c r="Q44" s="48"/>
      <c r="R44" s="48"/>
      <c r="S44" s="48"/>
      <c r="T44" s="48"/>
      <c r="U44" s="48"/>
    </row>
    <row r="45" spans="1:21" ht="30.75" customHeight="1" x14ac:dyDescent="0.15">
      <c r="A45" s="48"/>
      <c r="B45" s="1200" t="s">
        <v>10</v>
      </c>
      <c r="C45" s="1201"/>
      <c r="D45" s="58"/>
      <c r="E45" s="1206" t="s">
        <v>11</v>
      </c>
      <c r="F45" s="1206"/>
      <c r="G45" s="1206"/>
      <c r="H45" s="1206"/>
      <c r="I45" s="1206"/>
      <c r="J45" s="1207"/>
      <c r="K45" s="59">
        <v>441</v>
      </c>
      <c r="L45" s="60">
        <v>429</v>
      </c>
      <c r="M45" s="60">
        <v>534</v>
      </c>
      <c r="N45" s="60">
        <v>519</v>
      </c>
      <c r="O45" s="61">
        <v>580</v>
      </c>
      <c r="P45" s="48"/>
      <c r="Q45" s="48"/>
      <c r="R45" s="48"/>
      <c r="S45" s="48"/>
      <c r="T45" s="48"/>
      <c r="U45" s="48"/>
    </row>
    <row r="46" spans="1:21" ht="30.75" customHeight="1" x14ac:dyDescent="0.15">
      <c r="A46" s="48"/>
      <c r="B46" s="1202"/>
      <c r="C46" s="1203"/>
      <c r="D46" s="62"/>
      <c r="E46" s="1184" t="s">
        <v>12</v>
      </c>
      <c r="F46" s="1184"/>
      <c r="G46" s="1184"/>
      <c r="H46" s="1184"/>
      <c r="I46" s="1184"/>
      <c r="J46" s="1185"/>
      <c r="K46" s="63" t="s">
        <v>526</v>
      </c>
      <c r="L46" s="64" t="s">
        <v>526</v>
      </c>
      <c r="M46" s="64" t="s">
        <v>526</v>
      </c>
      <c r="N46" s="64" t="s">
        <v>526</v>
      </c>
      <c r="O46" s="65" t="s">
        <v>526</v>
      </c>
      <c r="P46" s="48"/>
      <c r="Q46" s="48"/>
      <c r="R46" s="48"/>
      <c r="S46" s="48"/>
      <c r="T46" s="48"/>
      <c r="U46" s="48"/>
    </row>
    <row r="47" spans="1:21" ht="30.75" customHeight="1" x14ac:dyDescent="0.15">
      <c r="A47" s="48"/>
      <c r="B47" s="1202"/>
      <c r="C47" s="1203"/>
      <c r="D47" s="62"/>
      <c r="E47" s="1184" t="s">
        <v>13</v>
      </c>
      <c r="F47" s="1184"/>
      <c r="G47" s="1184"/>
      <c r="H47" s="1184"/>
      <c r="I47" s="1184"/>
      <c r="J47" s="1185"/>
      <c r="K47" s="63" t="s">
        <v>526</v>
      </c>
      <c r="L47" s="64" t="s">
        <v>526</v>
      </c>
      <c r="M47" s="64" t="s">
        <v>526</v>
      </c>
      <c r="N47" s="64" t="s">
        <v>526</v>
      </c>
      <c r="O47" s="65" t="s">
        <v>526</v>
      </c>
      <c r="P47" s="48"/>
      <c r="Q47" s="48"/>
      <c r="R47" s="48"/>
      <c r="S47" s="48"/>
      <c r="T47" s="48"/>
      <c r="U47" s="48"/>
    </row>
    <row r="48" spans="1:21" ht="30.75" customHeight="1" x14ac:dyDescent="0.15">
      <c r="A48" s="48"/>
      <c r="B48" s="1202"/>
      <c r="C48" s="1203"/>
      <c r="D48" s="62"/>
      <c r="E48" s="1184" t="s">
        <v>14</v>
      </c>
      <c r="F48" s="1184"/>
      <c r="G48" s="1184"/>
      <c r="H48" s="1184"/>
      <c r="I48" s="1184"/>
      <c r="J48" s="1185"/>
      <c r="K48" s="63">
        <v>67</v>
      </c>
      <c r="L48" s="64">
        <v>69</v>
      </c>
      <c r="M48" s="64">
        <v>70</v>
      </c>
      <c r="N48" s="64">
        <v>60</v>
      </c>
      <c r="O48" s="65">
        <v>58</v>
      </c>
      <c r="P48" s="48"/>
      <c r="Q48" s="48"/>
      <c r="R48" s="48"/>
      <c r="S48" s="48"/>
      <c r="T48" s="48"/>
      <c r="U48" s="48"/>
    </row>
    <row r="49" spans="1:21" ht="30.75" customHeight="1" x14ac:dyDescent="0.15">
      <c r="A49" s="48"/>
      <c r="B49" s="1202"/>
      <c r="C49" s="1203"/>
      <c r="D49" s="62"/>
      <c r="E49" s="1184" t="s">
        <v>15</v>
      </c>
      <c r="F49" s="1184"/>
      <c r="G49" s="1184"/>
      <c r="H49" s="1184"/>
      <c r="I49" s="1184"/>
      <c r="J49" s="1185"/>
      <c r="K49" s="63" t="s">
        <v>526</v>
      </c>
      <c r="L49" s="64" t="s">
        <v>526</v>
      </c>
      <c r="M49" s="64" t="s">
        <v>526</v>
      </c>
      <c r="N49" s="64" t="s">
        <v>526</v>
      </c>
      <c r="O49" s="65" t="s">
        <v>526</v>
      </c>
      <c r="P49" s="48"/>
      <c r="Q49" s="48"/>
      <c r="R49" s="48"/>
      <c r="S49" s="48"/>
      <c r="T49" s="48"/>
      <c r="U49" s="48"/>
    </row>
    <row r="50" spans="1:21" ht="30.75" customHeight="1" x14ac:dyDescent="0.15">
      <c r="A50" s="48"/>
      <c r="B50" s="1202"/>
      <c r="C50" s="1203"/>
      <c r="D50" s="62"/>
      <c r="E50" s="1184" t="s">
        <v>16</v>
      </c>
      <c r="F50" s="1184"/>
      <c r="G50" s="1184"/>
      <c r="H50" s="1184"/>
      <c r="I50" s="1184"/>
      <c r="J50" s="1185"/>
      <c r="K50" s="63">
        <v>1</v>
      </c>
      <c r="L50" s="64">
        <v>1</v>
      </c>
      <c r="M50" s="64">
        <v>1</v>
      </c>
      <c r="N50" s="64">
        <v>2</v>
      </c>
      <c r="O50" s="65">
        <v>1</v>
      </c>
      <c r="P50" s="48"/>
      <c r="Q50" s="48"/>
      <c r="R50" s="48"/>
      <c r="S50" s="48"/>
      <c r="T50" s="48"/>
      <c r="U50" s="48"/>
    </row>
    <row r="51" spans="1:21" ht="30.75" customHeight="1" x14ac:dyDescent="0.15">
      <c r="A51" s="48"/>
      <c r="B51" s="1204"/>
      <c r="C51" s="1205"/>
      <c r="D51" s="66"/>
      <c r="E51" s="1184" t="s">
        <v>17</v>
      </c>
      <c r="F51" s="1184"/>
      <c r="G51" s="1184"/>
      <c r="H51" s="1184"/>
      <c r="I51" s="1184"/>
      <c r="J51" s="1185"/>
      <c r="K51" s="63" t="s">
        <v>526</v>
      </c>
      <c r="L51" s="64" t="s">
        <v>526</v>
      </c>
      <c r="M51" s="64">
        <v>0</v>
      </c>
      <c r="N51" s="64">
        <v>0</v>
      </c>
      <c r="O51" s="65">
        <v>1</v>
      </c>
      <c r="P51" s="48"/>
      <c r="Q51" s="48"/>
      <c r="R51" s="48"/>
      <c r="S51" s="48"/>
      <c r="T51" s="48"/>
      <c r="U51" s="48"/>
    </row>
    <row r="52" spans="1:21" ht="30.75" customHeight="1" x14ac:dyDescent="0.15">
      <c r="A52" s="48"/>
      <c r="B52" s="1182" t="s">
        <v>18</v>
      </c>
      <c r="C52" s="1183"/>
      <c r="D52" s="66"/>
      <c r="E52" s="1184" t="s">
        <v>19</v>
      </c>
      <c r="F52" s="1184"/>
      <c r="G52" s="1184"/>
      <c r="H52" s="1184"/>
      <c r="I52" s="1184"/>
      <c r="J52" s="1185"/>
      <c r="K52" s="63">
        <v>520</v>
      </c>
      <c r="L52" s="64">
        <v>478</v>
      </c>
      <c r="M52" s="64">
        <v>558</v>
      </c>
      <c r="N52" s="64">
        <v>527</v>
      </c>
      <c r="O52" s="65">
        <v>542</v>
      </c>
      <c r="P52" s="48"/>
      <c r="Q52" s="48"/>
      <c r="R52" s="48"/>
      <c r="S52" s="48"/>
      <c r="T52" s="48"/>
      <c r="U52" s="48"/>
    </row>
    <row r="53" spans="1:21" ht="30.75" customHeight="1" thickBot="1" x14ac:dyDescent="0.2">
      <c r="A53" s="48"/>
      <c r="B53" s="1186" t="s">
        <v>20</v>
      </c>
      <c r="C53" s="1187"/>
      <c r="D53" s="67"/>
      <c r="E53" s="1188" t="s">
        <v>21</v>
      </c>
      <c r="F53" s="1188"/>
      <c r="G53" s="1188"/>
      <c r="H53" s="1188"/>
      <c r="I53" s="1188"/>
      <c r="J53" s="1189"/>
      <c r="K53" s="68">
        <v>-11</v>
      </c>
      <c r="L53" s="69">
        <v>21</v>
      </c>
      <c r="M53" s="69">
        <v>47</v>
      </c>
      <c r="N53" s="69">
        <v>54</v>
      </c>
      <c r="O53" s="70">
        <v>98</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586</v>
      </c>
      <c r="P55" s="48"/>
      <c r="Q55" s="48"/>
      <c r="R55" s="48"/>
      <c r="S55" s="48"/>
      <c r="T55" s="48"/>
      <c r="U55" s="48"/>
    </row>
    <row r="56" spans="1:21" ht="31.5" customHeight="1" thickBot="1" x14ac:dyDescent="0.2">
      <c r="A56" s="48"/>
      <c r="B56" s="76"/>
      <c r="C56" s="77"/>
      <c r="D56" s="77"/>
      <c r="E56" s="78"/>
      <c r="F56" s="78"/>
      <c r="G56" s="78"/>
      <c r="H56" s="78"/>
      <c r="I56" s="78"/>
      <c r="J56" s="79" t="s">
        <v>2</v>
      </c>
      <c r="K56" s="80" t="s">
        <v>587</v>
      </c>
      <c r="L56" s="81" t="s">
        <v>588</v>
      </c>
      <c r="M56" s="81" t="s">
        <v>589</v>
      </c>
      <c r="N56" s="81" t="s">
        <v>590</v>
      </c>
      <c r="O56" s="82" t="s">
        <v>591</v>
      </c>
      <c r="P56" s="48"/>
      <c r="Q56" s="48"/>
      <c r="R56" s="48"/>
      <c r="S56" s="48"/>
      <c r="T56" s="48"/>
      <c r="U56" s="48"/>
    </row>
    <row r="57" spans="1:21" ht="31.5" customHeight="1" x14ac:dyDescent="0.15">
      <c r="B57" s="1190" t="s">
        <v>24</v>
      </c>
      <c r="C57" s="1191"/>
      <c r="D57" s="1194" t="s">
        <v>25</v>
      </c>
      <c r="E57" s="1195"/>
      <c r="F57" s="1195"/>
      <c r="G57" s="1195"/>
      <c r="H57" s="1195"/>
      <c r="I57" s="1195"/>
      <c r="J57" s="1196"/>
      <c r="K57" s="83"/>
      <c r="L57" s="84"/>
      <c r="M57" s="84"/>
      <c r="N57" s="84"/>
      <c r="O57" s="85"/>
    </row>
    <row r="58" spans="1:21" ht="31.5" customHeight="1" thickBot="1" x14ac:dyDescent="0.2">
      <c r="B58" s="1192"/>
      <c r="C58" s="1193"/>
      <c r="D58" s="1197" t="s">
        <v>26</v>
      </c>
      <c r="E58" s="1198"/>
      <c r="F58" s="1198"/>
      <c r="G58" s="1198"/>
      <c r="H58" s="1198"/>
      <c r="I58" s="1198"/>
      <c r="J58" s="1199"/>
      <c r="K58" s="86"/>
      <c r="L58" s="87"/>
      <c r="M58" s="87"/>
      <c r="N58" s="87"/>
      <c r="O58" s="88"/>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ooVUeyxZNhkYyz324Ce1YJQh6My9jF1ysn2OpA5SK0CcSY4fEibmHradjDwRzAzG9u6pJ3nyeF2o0di2kpJkdQ==" saltValue="C22j0Szz/vgGkd4cMx1wA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568</v>
      </c>
      <c r="J40" s="100" t="s">
        <v>569</v>
      </c>
      <c r="K40" s="100" t="s">
        <v>570</v>
      </c>
      <c r="L40" s="100" t="s">
        <v>571</v>
      </c>
      <c r="M40" s="101" t="s">
        <v>572</v>
      </c>
    </row>
    <row r="41" spans="2:13" ht="27.75" customHeight="1" x14ac:dyDescent="0.15">
      <c r="B41" s="1220" t="s">
        <v>29</v>
      </c>
      <c r="C41" s="1221"/>
      <c r="D41" s="102"/>
      <c r="E41" s="1222" t="s">
        <v>30</v>
      </c>
      <c r="F41" s="1222"/>
      <c r="G41" s="1222"/>
      <c r="H41" s="1223"/>
      <c r="I41" s="358">
        <v>4623</v>
      </c>
      <c r="J41" s="359">
        <v>4539</v>
      </c>
      <c r="K41" s="359">
        <v>4748</v>
      </c>
      <c r="L41" s="359">
        <v>4786</v>
      </c>
      <c r="M41" s="360">
        <v>5073</v>
      </c>
    </row>
    <row r="42" spans="2:13" ht="27.75" customHeight="1" x14ac:dyDescent="0.15">
      <c r="B42" s="1210"/>
      <c r="C42" s="1211"/>
      <c r="D42" s="103"/>
      <c r="E42" s="1214" t="s">
        <v>31</v>
      </c>
      <c r="F42" s="1214"/>
      <c r="G42" s="1214"/>
      <c r="H42" s="1215"/>
      <c r="I42" s="361" t="s">
        <v>526</v>
      </c>
      <c r="J42" s="362" t="s">
        <v>526</v>
      </c>
      <c r="K42" s="362" t="s">
        <v>526</v>
      </c>
      <c r="L42" s="362" t="s">
        <v>526</v>
      </c>
      <c r="M42" s="363">
        <v>83</v>
      </c>
    </row>
    <row r="43" spans="2:13" ht="27.75" customHeight="1" x14ac:dyDescent="0.15">
      <c r="B43" s="1210"/>
      <c r="C43" s="1211"/>
      <c r="D43" s="103"/>
      <c r="E43" s="1214" t="s">
        <v>32</v>
      </c>
      <c r="F43" s="1214"/>
      <c r="G43" s="1214"/>
      <c r="H43" s="1215"/>
      <c r="I43" s="361">
        <v>611</v>
      </c>
      <c r="J43" s="362">
        <v>561</v>
      </c>
      <c r="K43" s="362">
        <v>485</v>
      </c>
      <c r="L43" s="362">
        <v>473</v>
      </c>
      <c r="M43" s="363">
        <v>437</v>
      </c>
    </row>
    <row r="44" spans="2:13" ht="27.75" customHeight="1" x14ac:dyDescent="0.15">
      <c r="B44" s="1210"/>
      <c r="C44" s="1211"/>
      <c r="D44" s="103"/>
      <c r="E44" s="1214" t="s">
        <v>33</v>
      </c>
      <c r="F44" s="1214"/>
      <c r="G44" s="1214"/>
      <c r="H44" s="1215"/>
      <c r="I44" s="361" t="s">
        <v>526</v>
      </c>
      <c r="J44" s="362" t="s">
        <v>526</v>
      </c>
      <c r="K44" s="362" t="s">
        <v>526</v>
      </c>
      <c r="L44" s="362" t="s">
        <v>526</v>
      </c>
      <c r="M44" s="363" t="s">
        <v>526</v>
      </c>
    </row>
    <row r="45" spans="2:13" ht="27.75" customHeight="1" x14ac:dyDescent="0.15">
      <c r="B45" s="1210"/>
      <c r="C45" s="1211"/>
      <c r="D45" s="103"/>
      <c r="E45" s="1214" t="s">
        <v>34</v>
      </c>
      <c r="F45" s="1214"/>
      <c r="G45" s="1214"/>
      <c r="H45" s="1215"/>
      <c r="I45" s="361">
        <v>863</v>
      </c>
      <c r="J45" s="362">
        <v>788</v>
      </c>
      <c r="K45" s="362">
        <v>775</v>
      </c>
      <c r="L45" s="362">
        <v>777</v>
      </c>
      <c r="M45" s="363">
        <v>793</v>
      </c>
    </row>
    <row r="46" spans="2:13" ht="27.75" customHeight="1" x14ac:dyDescent="0.15">
      <c r="B46" s="1210"/>
      <c r="C46" s="1211"/>
      <c r="D46" s="104"/>
      <c r="E46" s="1214" t="s">
        <v>35</v>
      </c>
      <c r="F46" s="1214"/>
      <c r="G46" s="1214"/>
      <c r="H46" s="1215"/>
      <c r="I46" s="361" t="s">
        <v>526</v>
      </c>
      <c r="J46" s="362" t="s">
        <v>526</v>
      </c>
      <c r="K46" s="362" t="s">
        <v>526</v>
      </c>
      <c r="L46" s="362" t="s">
        <v>526</v>
      </c>
      <c r="M46" s="363" t="s">
        <v>526</v>
      </c>
    </row>
    <row r="47" spans="2:13" ht="27.75" customHeight="1" x14ac:dyDescent="0.15">
      <c r="B47" s="1210"/>
      <c r="C47" s="1211"/>
      <c r="D47" s="105"/>
      <c r="E47" s="1224" t="s">
        <v>36</v>
      </c>
      <c r="F47" s="1225"/>
      <c r="G47" s="1225"/>
      <c r="H47" s="1226"/>
      <c r="I47" s="361" t="s">
        <v>526</v>
      </c>
      <c r="J47" s="362" t="s">
        <v>526</v>
      </c>
      <c r="K47" s="362" t="s">
        <v>526</v>
      </c>
      <c r="L47" s="362" t="s">
        <v>526</v>
      </c>
      <c r="M47" s="363" t="s">
        <v>526</v>
      </c>
    </row>
    <row r="48" spans="2:13" ht="27.75" customHeight="1" x14ac:dyDescent="0.15">
      <c r="B48" s="1210"/>
      <c r="C48" s="1211"/>
      <c r="D48" s="103"/>
      <c r="E48" s="1214" t="s">
        <v>37</v>
      </c>
      <c r="F48" s="1214"/>
      <c r="G48" s="1214"/>
      <c r="H48" s="1215"/>
      <c r="I48" s="361" t="s">
        <v>526</v>
      </c>
      <c r="J48" s="362" t="s">
        <v>526</v>
      </c>
      <c r="K48" s="362" t="s">
        <v>526</v>
      </c>
      <c r="L48" s="362" t="s">
        <v>526</v>
      </c>
      <c r="M48" s="363" t="s">
        <v>526</v>
      </c>
    </row>
    <row r="49" spans="2:13" ht="27.75" customHeight="1" x14ac:dyDescent="0.15">
      <c r="B49" s="1212"/>
      <c r="C49" s="1213"/>
      <c r="D49" s="103"/>
      <c r="E49" s="1214" t="s">
        <v>38</v>
      </c>
      <c r="F49" s="1214"/>
      <c r="G49" s="1214"/>
      <c r="H49" s="1215"/>
      <c r="I49" s="361" t="s">
        <v>526</v>
      </c>
      <c r="J49" s="362" t="s">
        <v>526</v>
      </c>
      <c r="K49" s="362" t="s">
        <v>526</v>
      </c>
      <c r="L49" s="362" t="s">
        <v>526</v>
      </c>
      <c r="M49" s="363" t="s">
        <v>526</v>
      </c>
    </row>
    <row r="50" spans="2:13" ht="27.75" customHeight="1" x14ac:dyDescent="0.15">
      <c r="B50" s="1208" t="s">
        <v>39</v>
      </c>
      <c r="C50" s="1209"/>
      <c r="D50" s="106"/>
      <c r="E50" s="1214" t="s">
        <v>40</v>
      </c>
      <c r="F50" s="1214"/>
      <c r="G50" s="1214"/>
      <c r="H50" s="1215"/>
      <c r="I50" s="361">
        <v>5169</v>
      </c>
      <c r="J50" s="362">
        <v>4915</v>
      </c>
      <c r="K50" s="362">
        <v>4918</v>
      </c>
      <c r="L50" s="362">
        <v>4874</v>
      </c>
      <c r="M50" s="363">
        <v>4987</v>
      </c>
    </row>
    <row r="51" spans="2:13" ht="27.75" customHeight="1" x14ac:dyDescent="0.15">
      <c r="B51" s="1210"/>
      <c r="C51" s="1211"/>
      <c r="D51" s="103"/>
      <c r="E51" s="1214" t="s">
        <v>41</v>
      </c>
      <c r="F51" s="1214"/>
      <c r="G51" s="1214"/>
      <c r="H51" s="1215"/>
      <c r="I51" s="361">
        <v>510</v>
      </c>
      <c r="J51" s="362">
        <v>470</v>
      </c>
      <c r="K51" s="362">
        <v>388</v>
      </c>
      <c r="L51" s="362">
        <v>314</v>
      </c>
      <c r="M51" s="363">
        <v>220</v>
      </c>
    </row>
    <row r="52" spans="2:13" ht="27.75" customHeight="1" x14ac:dyDescent="0.15">
      <c r="B52" s="1212"/>
      <c r="C52" s="1213"/>
      <c r="D52" s="103"/>
      <c r="E52" s="1214" t="s">
        <v>42</v>
      </c>
      <c r="F52" s="1214"/>
      <c r="G52" s="1214"/>
      <c r="H52" s="1215"/>
      <c r="I52" s="361">
        <v>4278</v>
      </c>
      <c r="J52" s="362">
        <v>4216</v>
      </c>
      <c r="K52" s="362">
        <v>4105</v>
      </c>
      <c r="L52" s="362">
        <v>4039</v>
      </c>
      <c r="M52" s="363">
        <v>4104</v>
      </c>
    </row>
    <row r="53" spans="2:13" ht="27.75" customHeight="1" thickBot="1" x14ac:dyDescent="0.2">
      <c r="B53" s="1216" t="s">
        <v>43</v>
      </c>
      <c r="C53" s="1217"/>
      <c r="D53" s="107"/>
      <c r="E53" s="1218" t="s">
        <v>44</v>
      </c>
      <c r="F53" s="1218"/>
      <c r="G53" s="1218"/>
      <c r="H53" s="1219"/>
      <c r="I53" s="364">
        <v>-3860</v>
      </c>
      <c r="J53" s="365">
        <v>-3714</v>
      </c>
      <c r="K53" s="365">
        <v>-3404</v>
      </c>
      <c r="L53" s="365">
        <v>-3191</v>
      </c>
      <c r="M53" s="366">
        <v>-2925</v>
      </c>
    </row>
    <row r="54" spans="2:13" ht="27.75" customHeight="1" x14ac:dyDescent="0.15">
      <c r="B54" s="108" t="s">
        <v>45</v>
      </c>
      <c r="C54" s="109"/>
      <c r="D54" s="109"/>
      <c r="E54" s="110"/>
      <c r="F54" s="110"/>
      <c r="G54" s="110"/>
      <c r="H54" s="110"/>
      <c r="I54" s="111"/>
      <c r="J54" s="111"/>
      <c r="K54" s="111"/>
      <c r="L54" s="111"/>
      <c r="M54" s="111"/>
    </row>
    <row r="55" spans="2:13" x14ac:dyDescent="0.15"/>
  </sheetData>
  <sheetProtection algorithmName="SHA-512" hashValue="I05N4zVELe51PHQJhv42jdlmiT8E5TWWAq1NsPxqaoohZ0lJciLWfpZtoDXlb0DYC5y6LHWYqXWvkjOfrwh99w==" saltValue="+KwppgRx/iBtYyL4NWMhj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election activeCell="F58" sqref="F58"/>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46</v>
      </c>
    </row>
    <row r="54" spans="2:8" ht="29.25" customHeight="1" thickBot="1" x14ac:dyDescent="0.25">
      <c r="B54" s="113" t="s">
        <v>1</v>
      </c>
      <c r="C54" s="114"/>
      <c r="D54" s="114"/>
      <c r="E54" s="115" t="s">
        <v>2</v>
      </c>
      <c r="F54" s="116" t="s">
        <v>570</v>
      </c>
      <c r="G54" s="116" t="s">
        <v>571</v>
      </c>
      <c r="H54" s="117" t="s">
        <v>572</v>
      </c>
    </row>
    <row r="55" spans="2:8" ht="52.5" customHeight="1" x14ac:dyDescent="0.15">
      <c r="B55" s="118"/>
      <c r="C55" s="1235" t="s">
        <v>47</v>
      </c>
      <c r="D55" s="1235"/>
      <c r="E55" s="1236"/>
      <c r="F55" s="119">
        <v>734</v>
      </c>
      <c r="G55" s="119">
        <v>735</v>
      </c>
      <c r="H55" s="120">
        <v>735</v>
      </c>
    </row>
    <row r="56" spans="2:8" ht="52.5" customHeight="1" x14ac:dyDescent="0.15">
      <c r="B56" s="121"/>
      <c r="C56" s="1237" t="s">
        <v>48</v>
      </c>
      <c r="D56" s="1237"/>
      <c r="E56" s="1238"/>
      <c r="F56" s="122">
        <v>989</v>
      </c>
      <c r="G56" s="122">
        <v>964</v>
      </c>
      <c r="H56" s="123">
        <v>1009</v>
      </c>
    </row>
    <row r="57" spans="2:8" ht="53.25" customHeight="1" x14ac:dyDescent="0.15">
      <c r="B57" s="121"/>
      <c r="C57" s="1239" t="s">
        <v>49</v>
      </c>
      <c r="D57" s="1239"/>
      <c r="E57" s="1240"/>
      <c r="F57" s="124">
        <v>2925</v>
      </c>
      <c r="G57" s="124">
        <v>2902</v>
      </c>
      <c r="H57" s="125">
        <v>2959</v>
      </c>
    </row>
    <row r="58" spans="2:8" ht="45.75" customHeight="1" x14ac:dyDescent="0.15">
      <c r="B58" s="126"/>
      <c r="C58" s="1227" t="s">
        <v>599</v>
      </c>
      <c r="D58" s="1228"/>
      <c r="E58" s="1229"/>
      <c r="F58" s="127">
        <v>964</v>
      </c>
      <c r="G58" s="127">
        <v>923</v>
      </c>
      <c r="H58" s="128">
        <v>923</v>
      </c>
    </row>
    <row r="59" spans="2:8" ht="45.75" customHeight="1" x14ac:dyDescent="0.15">
      <c r="B59" s="126"/>
      <c r="C59" s="1227" t="s">
        <v>600</v>
      </c>
      <c r="D59" s="1228"/>
      <c r="E59" s="1229"/>
      <c r="F59" s="127">
        <v>749</v>
      </c>
      <c r="G59" s="127">
        <v>741</v>
      </c>
      <c r="H59" s="128">
        <v>741</v>
      </c>
    </row>
    <row r="60" spans="2:8" ht="45.75" customHeight="1" x14ac:dyDescent="0.15">
      <c r="B60" s="126"/>
      <c r="C60" s="1227" t="s">
        <v>601</v>
      </c>
      <c r="D60" s="1228"/>
      <c r="E60" s="1229"/>
      <c r="F60" s="127">
        <v>621</v>
      </c>
      <c r="G60" s="127">
        <v>614</v>
      </c>
      <c r="H60" s="128">
        <v>607</v>
      </c>
    </row>
    <row r="61" spans="2:8" ht="45.75" customHeight="1" x14ac:dyDescent="0.15">
      <c r="B61" s="126"/>
      <c r="C61" s="1227" t="s">
        <v>602</v>
      </c>
      <c r="D61" s="1228"/>
      <c r="E61" s="1229"/>
      <c r="F61" s="127">
        <v>200</v>
      </c>
      <c r="G61" s="127">
        <v>200</v>
      </c>
      <c r="H61" s="128">
        <v>200</v>
      </c>
    </row>
    <row r="62" spans="2:8" ht="45.75" customHeight="1" thickBot="1" x14ac:dyDescent="0.2">
      <c r="B62" s="129"/>
      <c r="C62" s="1230" t="s">
        <v>603</v>
      </c>
      <c r="D62" s="1231"/>
      <c r="E62" s="1232"/>
      <c r="F62" s="130">
        <v>106</v>
      </c>
      <c r="G62" s="130">
        <v>106</v>
      </c>
      <c r="H62" s="131">
        <v>106</v>
      </c>
    </row>
    <row r="63" spans="2:8" ht="52.5" customHeight="1" thickBot="1" x14ac:dyDescent="0.2">
      <c r="B63" s="132"/>
      <c r="C63" s="1233" t="s">
        <v>50</v>
      </c>
      <c r="D63" s="1233"/>
      <c r="E63" s="1234"/>
      <c r="F63" s="133">
        <v>4649</v>
      </c>
      <c r="G63" s="133">
        <v>4601</v>
      </c>
      <c r="H63" s="134">
        <v>4703</v>
      </c>
    </row>
    <row r="64" spans="2:8" x14ac:dyDescent="0.15"/>
  </sheetData>
  <sheetProtection algorithmName="SHA-512" hashValue="WXnFSmpjBt2IDZYlYe0+nnCQ8lheGXIs1nXXnRRDI5ZVBQe966kKPasTleTkp4AZsQeqz6hBXVkcjUNtOCfn8A==" saltValue="OF5TBn1WssbtgOcnh2CGN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CC71DF-082E-4FDB-BD22-8454D1EBAAD2}">
  <sheetPr>
    <pageSetUpPr fitToPage="1"/>
  </sheetPr>
  <dimension ref="A1:DE85"/>
  <sheetViews>
    <sheetView showGridLines="0" tabSelected="1" zoomScaleNormal="100" zoomScaleSheetLayoutView="55" workbookViewId="0">
      <selection activeCell="BC13" sqref="BC13"/>
    </sheetView>
  </sheetViews>
  <sheetFormatPr defaultColWidth="0" defaultRowHeight="13.5" customHeight="1" zeroHeight="1" x14ac:dyDescent="0.15"/>
  <cols>
    <col min="1" max="1" width="6.375" style="1243" customWidth="1"/>
    <col min="2" max="107" width="2.5" style="1243" customWidth="1"/>
    <col min="108" max="108" width="6.125" style="1250" customWidth="1"/>
    <col min="109" max="109" width="5.875" style="1249" customWidth="1"/>
    <col min="110" max="16384" width="8.625" style="1243" hidden="1"/>
  </cols>
  <sheetData>
    <row r="1" spans="1:109" ht="42.75" customHeight="1" x14ac:dyDescent="0.15">
      <c r="A1" s="1241"/>
      <c r="B1" s="1242"/>
      <c r="DD1" s="1243"/>
      <c r="DE1" s="1243"/>
    </row>
    <row r="2" spans="1:109" ht="25.5" customHeight="1" x14ac:dyDescent="0.15">
      <c r="A2" s="1244"/>
      <c r="C2" s="1244"/>
      <c r="O2" s="1244"/>
      <c r="P2" s="1244"/>
      <c r="Q2" s="1244"/>
      <c r="R2" s="1244"/>
      <c r="S2" s="1244"/>
      <c r="T2" s="1244"/>
      <c r="U2" s="1244"/>
      <c r="V2" s="1244"/>
      <c r="W2" s="1244"/>
      <c r="X2" s="1244"/>
      <c r="Y2" s="1244"/>
      <c r="Z2" s="1244"/>
      <c r="AA2" s="1244"/>
      <c r="AB2" s="1244"/>
      <c r="AC2" s="1244"/>
      <c r="AD2" s="1244"/>
      <c r="AE2" s="1244"/>
      <c r="AF2" s="1244"/>
      <c r="AG2" s="1244"/>
      <c r="AH2" s="1244"/>
      <c r="AI2" s="1244"/>
      <c r="AU2" s="1244"/>
      <c r="BG2" s="1244"/>
      <c r="BS2" s="1244"/>
      <c r="CE2" s="1244"/>
      <c r="CQ2" s="1244"/>
      <c r="DD2" s="1243"/>
      <c r="DE2" s="1243"/>
    </row>
    <row r="3" spans="1:109" ht="25.5" customHeight="1" x14ac:dyDescent="0.15">
      <c r="A3" s="1244"/>
      <c r="C3" s="1244"/>
      <c r="O3" s="1244"/>
      <c r="P3" s="1244"/>
      <c r="Q3" s="1244"/>
      <c r="R3" s="1244"/>
      <c r="S3" s="1244"/>
      <c r="T3" s="1244"/>
      <c r="U3" s="1244"/>
      <c r="V3" s="1244"/>
      <c r="W3" s="1244"/>
      <c r="X3" s="1244"/>
      <c r="Y3" s="1244"/>
      <c r="Z3" s="1244"/>
      <c r="AA3" s="1244"/>
      <c r="AB3" s="1244"/>
      <c r="AC3" s="1244"/>
      <c r="AD3" s="1244"/>
      <c r="AE3" s="1244"/>
      <c r="AF3" s="1244"/>
      <c r="AG3" s="1244"/>
      <c r="AH3" s="1244"/>
      <c r="AI3" s="1244"/>
      <c r="AU3" s="1244"/>
      <c r="BG3" s="1244"/>
      <c r="BS3" s="1244"/>
      <c r="CE3" s="1244"/>
      <c r="CQ3" s="1244"/>
      <c r="DD3" s="1243"/>
      <c r="DE3" s="1243"/>
    </row>
    <row r="4" spans="1:109" s="262" customFormat="1" x14ac:dyDescent="0.15">
      <c r="A4" s="1244"/>
      <c r="B4" s="1244"/>
      <c r="C4" s="1244"/>
      <c r="D4" s="1244"/>
      <c r="E4" s="1244"/>
      <c r="F4" s="1244"/>
      <c r="G4" s="1244"/>
      <c r="H4" s="1244"/>
      <c r="I4" s="1244"/>
      <c r="J4" s="1244"/>
      <c r="K4" s="1244"/>
      <c r="L4" s="1244"/>
      <c r="M4" s="1244"/>
      <c r="N4" s="1244"/>
      <c r="O4" s="1244"/>
      <c r="P4" s="1244"/>
      <c r="Q4" s="1244"/>
      <c r="R4" s="1244"/>
      <c r="S4" s="1244"/>
      <c r="T4" s="1244"/>
      <c r="U4" s="1244"/>
      <c r="V4" s="1244"/>
      <c r="W4" s="1244"/>
      <c r="X4" s="1244"/>
      <c r="Y4" s="1244"/>
      <c r="Z4" s="1244"/>
      <c r="AA4" s="1244"/>
      <c r="AB4" s="1244"/>
      <c r="AC4" s="1244"/>
      <c r="AD4" s="1244"/>
      <c r="AE4" s="1244"/>
      <c r="AF4" s="1244"/>
      <c r="AG4" s="1244"/>
      <c r="AH4" s="1244"/>
      <c r="AI4" s="1244"/>
      <c r="AJ4" s="1244"/>
      <c r="AK4" s="1244"/>
      <c r="AL4" s="1244"/>
      <c r="AM4" s="1244"/>
      <c r="AN4" s="1244"/>
      <c r="AO4" s="1244"/>
      <c r="AP4" s="1244"/>
      <c r="AQ4" s="1244"/>
      <c r="AR4" s="1244"/>
      <c r="AS4" s="1244"/>
      <c r="AT4" s="1244"/>
      <c r="AU4" s="1244"/>
      <c r="AV4" s="1244"/>
      <c r="AW4" s="1244"/>
      <c r="AX4" s="1244"/>
      <c r="AY4" s="1244"/>
      <c r="AZ4" s="1244"/>
      <c r="BA4" s="1244"/>
      <c r="BB4" s="1244"/>
      <c r="BC4" s="1244"/>
      <c r="BD4" s="1244"/>
      <c r="BE4" s="1244"/>
      <c r="BF4" s="1244"/>
      <c r="BG4" s="1244"/>
      <c r="BH4" s="1244"/>
      <c r="BI4" s="1244"/>
      <c r="BJ4" s="1244"/>
      <c r="BK4" s="1244"/>
      <c r="BL4" s="1244"/>
      <c r="BM4" s="1244"/>
      <c r="BN4" s="1244"/>
      <c r="BO4" s="1244"/>
      <c r="BP4" s="1244"/>
      <c r="BQ4" s="1244"/>
      <c r="BR4" s="1244"/>
      <c r="BS4" s="1244"/>
      <c r="BT4" s="1244"/>
      <c r="BU4" s="1244"/>
      <c r="BV4" s="1244"/>
      <c r="BW4" s="1244"/>
      <c r="BX4" s="1244"/>
      <c r="BY4" s="1244"/>
      <c r="BZ4" s="1244"/>
      <c r="CA4" s="1244"/>
      <c r="CB4" s="1244"/>
      <c r="CC4" s="1244"/>
      <c r="CD4" s="1244"/>
      <c r="CE4" s="1244"/>
      <c r="CF4" s="1244"/>
      <c r="CG4" s="1244"/>
      <c r="CH4" s="1244"/>
      <c r="CI4" s="1244"/>
      <c r="CJ4" s="1244"/>
      <c r="CK4" s="1244"/>
      <c r="CL4" s="1244"/>
      <c r="CM4" s="1244"/>
      <c r="CN4" s="1244"/>
      <c r="CO4" s="1244"/>
      <c r="CP4" s="1244"/>
      <c r="CQ4" s="1244"/>
      <c r="CR4" s="1244"/>
      <c r="CS4" s="1244"/>
      <c r="CT4" s="1244"/>
      <c r="CU4" s="1244"/>
      <c r="CV4" s="1244"/>
      <c r="CW4" s="1244"/>
      <c r="CX4" s="1244"/>
      <c r="CY4" s="1244"/>
      <c r="CZ4" s="1244"/>
      <c r="DA4" s="1244"/>
      <c r="DB4" s="1244"/>
      <c r="DC4" s="1244"/>
      <c r="DD4" s="1244"/>
      <c r="DE4" s="1244"/>
    </row>
    <row r="5" spans="1:109" s="262" customFormat="1" x14ac:dyDescent="0.15">
      <c r="A5" s="1244"/>
      <c r="B5" s="1244"/>
      <c r="C5" s="1244"/>
      <c r="D5" s="1244"/>
      <c r="E5" s="1244"/>
      <c r="F5" s="1244"/>
      <c r="G5" s="1244"/>
      <c r="H5" s="1244"/>
      <c r="I5" s="1244"/>
      <c r="J5" s="1244"/>
      <c r="K5" s="1244"/>
      <c r="L5" s="1244"/>
      <c r="M5" s="1244"/>
      <c r="N5" s="1244"/>
      <c r="O5" s="1244"/>
      <c r="P5" s="1244"/>
      <c r="Q5" s="1244"/>
      <c r="R5" s="1244"/>
      <c r="S5" s="1244"/>
      <c r="T5" s="1244"/>
      <c r="U5" s="1244"/>
      <c r="V5" s="1244"/>
      <c r="W5" s="1244"/>
      <c r="X5" s="1244"/>
      <c r="Y5" s="1244"/>
      <c r="Z5" s="1244"/>
      <c r="AA5" s="1244"/>
      <c r="AB5" s="1244"/>
      <c r="AC5" s="1244"/>
      <c r="AD5" s="1244"/>
      <c r="AE5" s="1244"/>
      <c r="AF5" s="1244"/>
      <c r="AG5" s="1244"/>
      <c r="AH5" s="1244"/>
      <c r="AI5" s="1244"/>
      <c r="AJ5" s="1244"/>
      <c r="AK5" s="1244"/>
      <c r="AL5" s="1244"/>
      <c r="AM5" s="1244"/>
      <c r="AN5" s="1244"/>
      <c r="AO5" s="1244"/>
      <c r="AP5" s="1244"/>
      <c r="AQ5" s="1244"/>
      <c r="AR5" s="1244"/>
      <c r="AS5" s="1244"/>
      <c r="AT5" s="1244"/>
      <c r="AU5" s="1244"/>
      <c r="AV5" s="1244"/>
      <c r="AW5" s="1244"/>
      <c r="AX5" s="1244"/>
      <c r="AY5" s="1244"/>
      <c r="AZ5" s="1244"/>
      <c r="BA5" s="1244"/>
      <c r="BB5" s="1244"/>
      <c r="BC5" s="1244"/>
      <c r="BD5" s="1244"/>
      <c r="BE5" s="1244"/>
      <c r="BF5" s="1244"/>
      <c r="BG5" s="1244"/>
      <c r="BH5" s="1244"/>
      <c r="BI5" s="1244"/>
      <c r="BJ5" s="1244"/>
      <c r="BK5" s="1244"/>
      <c r="BL5" s="1244"/>
      <c r="BM5" s="1244"/>
      <c r="BN5" s="1244"/>
      <c r="BO5" s="1244"/>
      <c r="BP5" s="1244"/>
      <c r="BQ5" s="1244"/>
      <c r="BR5" s="1244"/>
      <c r="BS5" s="1244"/>
      <c r="BT5" s="1244"/>
      <c r="BU5" s="1244"/>
      <c r="BV5" s="1244"/>
      <c r="BW5" s="1244"/>
      <c r="BX5" s="1244"/>
      <c r="BY5" s="1244"/>
      <c r="BZ5" s="1244"/>
      <c r="CA5" s="1244"/>
      <c r="CB5" s="1244"/>
      <c r="CC5" s="1244"/>
      <c r="CD5" s="1244"/>
      <c r="CE5" s="1244"/>
      <c r="CF5" s="1244"/>
      <c r="CG5" s="1244"/>
      <c r="CH5" s="1244"/>
      <c r="CI5" s="1244"/>
      <c r="CJ5" s="1244"/>
      <c r="CK5" s="1244"/>
      <c r="CL5" s="1244"/>
      <c r="CM5" s="1244"/>
      <c r="CN5" s="1244"/>
      <c r="CO5" s="1244"/>
      <c r="CP5" s="1244"/>
      <c r="CQ5" s="1244"/>
      <c r="CR5" s="1244"/>
      <c r="CS5" s="1244"/>
      <c r="CT5" s="1244"/>
      <c r="CU5" s="1244"/>
      <c r="CV5" s="1244"/>
      <c r="CW5" s="1244"/>
      <c r="CX5" s="1244"/>
      <c r="CY5" s="1244"/>
      <c r="CZ5" s="1244"/>
      <c r="DA5" s="1244"/>
      <c r="DB5" s="1244"/>
      <c r="DC5" s="1244"/>
      <c r="DD5" s="1244"/>
      <c r="DE5" s="1244"/>
    </row>
    <row r="6" spans="1:109" s="262" customFormat="1" x14ac:dyDescent="0.15">
      <c r="A6" s="1244"/>
      <c r="B6" s="1244"/>
      <c r="C6" s="1244"/>
      <c r="D6" s="1244"/>
      <c r="E6" s="1244"/>
      <c r="F6" s="1244"/>
      <c r="G6" s="1244"/>
      <c r="H6" s="1244"/>
      <c r="I6" s="1244"/>
      <c r="J6" s="1244"/>
      <c r="K6" s="1244"/>
      <c r="L6" s="1244"/>
      <c r="M6" s="1244"/>
      <c r="N6" s="1244"/>
      <c r="O6" s="1244"/>
      <c r="P6" s="1244"/>
      <c r="Q6" s="1244"/>
      <c r="R6" s="1244"/>
      <c r="S6" s="1244"/>
      <c r="T6" s="1244"/>
      <c r="U6" s="1244"/>
      <c r="V6" s="1244"/>
      <c r="W6" s="1244"/>
      <c r="X6" s="1244"/>
      <c r="Y6" s="1244"/>
      <c r="Z6" s="1244"/>
      <c r="AA6" s="1244"/>
      <c r="AB6" s="1244"/>
      <c r="AC6" s="1244"/>
      <c r="AD6" s="1244"/>
      <c r="AE6" s="1244"/>
      <c r="AF6" s="1244"/>
      <c r="AG6" s="1244"/>
      <c r="AH6" s="1244"/>
      <c r="AI6" s="1244"/>
      <c r="AJ6" s="1244"/>
      <c r="AK6" s="1244"/>
      <c r="AL6" s="1244"/>
      <c r="AM6" s="1244"/>
      <c r="AN6" s="1244"/>
      <c r="AO6" s="1244"/>
      <c r="AP6" s="1244"/>
      <c r="AQ6" s="1244"/>
      <c r="AR6" s="1244"/>
      <c r="AS6" s="1244"/>
      <c r="AT6" s="1244"/>
      <c r="AU6" s="1244"/>
      <c r="AV6" s="1244"/>
      <c r="AW6" s="1244"/>
      <c r="AX6" s="1244"/>
      <c r="AY6" s="1244"/>
      <c r="AZ6" s="1244"/>
      <c r="BA6" s="1244"/>
      <c r="BB6" s="1244"/>
      <c r="BC6" s="1244"/>
      <c r="BD6" s="1244"/>
      <c r="BE6" s="1244"/>
      <c r="BF6" s="1244"/>
      <c r="BG6" s="1244"/>
      <c r="BH6" s="1244"/>
      <c r="BI6" s="1244"/>
      <c r="BJ6" s="1244"/>
      <c r="BK6" s="1244"/>
      <c r="BL6" s="1244"/>
      <c r="BM6" s="1244"/>
      <c r="BN6" s="1244"/>
      <c r="BO6" s="1244"/>
      <c r="BP6" s="1244"/>
      <c r="BQ6" s="1244"/>
      <c r="BR6" s="1244"/>
      <c r="BS6" s="1244"/>
      <c r="BT6" s="1244"/>
      <c r="BU6" s="1244"/>
      <c r="BV6" s="1244"/>
      <c r="BW6" s="1244"/>
      <c r="BX6" s="1244"/>
      <c r="BY6" s="1244"/>
      <c r="BZ6" s="1244"/>
      <c r="CA6" s="1244"/>
      <c r="CB6" s="1244"/>
      <c r="CC6" s="1244"/>
      <c r="CD6" s="1244"/>
      <c r="CE6" s="1244"/>
      <c r="CF6" s="1244"/>
      <c r="CG6" s="1244"/>
      <c r="CH6" s="1244"/>
      <c r="CI6" s="1244"/>
      <c r="CJ6" s="1244"/>
      <c r="CK6" s="1244"/>
      <c r="CL6" s="1244"/>
      <c r="CM6" s="1244"/>
      <c r="CN6" s="1244"/>
      <c r="CO6" s="1244"/>
      <c r="CP6" s="1244"/>
      <c r="CQ6" s="1244"/>
      <c r="CR6" s="1244"/>
      <c r="CS6" s="1244"/>
      <c r="CT6" s="1244"/>
      <c r="CU6" s="1244"/>
      <c r="CV6" s="1244"/>
      <c r="CW6" s="1244"/>
      <c r="CX6" s="1244"/>
      <c r="CY6" s="1244"/>
      <c r="CZ6" s="1244"/>
      <c r="DA6" s="1244"/>
      <c r="DB6" s="1244"/>
      <c r="DC6" s="1244"/>
      <c r="DD6" s="1244"/>
      <c r="DE6" s="1244"/>
    </row>
    <row r="7" spans="1:109" s="262" customFormat="1" x14ac:dyDescent="0.15">
      <c r="A7" s="1244"/>
      <c r="B7" s="1244"/>
      <c r="C7" s="1244"/>
      <c r="D7" s="1244"/>
      <c r="E7" s="1244"/>
      <c r="F7" s="1244"/>
      <c r="G7" s="1244"/>
      <c r="H7" s="1244"/>
      <c r="I7" s="1244"/>
      <c r="J7" s="1244"/>
      <c r="K7" s="1244"/>
      <c r="L7" s="1244"/>
      <c r="M7" s="1244"/>
      <c r="N7" s="1244"/>
      <c r="O7" s="1244"/>
      <c r="P7" s="1244"/>
      <c r="Q7" s="1244"/>
      <c r="R7" s="1244"/>
      <c r="S7" s="1244"/>
      <c r="T7" s="1244"/>
      <c r="U7" s="1244"/>
      <c r="V7" s="1244"/>
      <c r="W7" s="1244"/>
      <c r="X7" s="1244"/>
      <c r="Y7" s="1244"/>
      <c r="Z7" s="1244"/>
      <c r="AA7" s="1244"/>
      <c r="AB7" s="1244"/>
      <c r="AC7" s="1244"/>
      <c r="AD7" s="1244"/>
      <c r="AE7" s="1244"/>
      <c r="AF7" s="1244"/>
      <c r="AG7" s="1244"/>
      <c r="AH7" s="1244"/>
      <c r="AI7" s="1244"/>
      <c r="AJ7" s="1244"/>
      <c r="AK7" s="1244"/>
      <c r="AL7" s="1244"/>
      <c r="AM7" s="1244"/>
      <c r="AN7" s="1244"/>
      <c r="AO7" s="1244"/>
      <c r="AP7" s="1244"/>
      <c r="AQ7" s="1244"/>
      <c r="AR7" s="1244"/>
      <c r="AS7" s="1244"/>
      <c r="AT7" s="1244"/>
      <c r="AU7" s="1244"/>
      <c r="AV7" s="1244"/>
      <c r="AW7" s="1244"/>
      <c r="AX7" s="1244"/>
      <c r="AY7" s="1244"/>
      <c r="AZ7" s="1244"/>
      <c r="BA7" s="1244"/>
      <c r="BB7" s="1244"/>
      <c r="BC7" s="1244"/>
      <c r="BD7" s="1244"/>
      <c r="BE7" s="1244"/>
      <c r="BF7" s="1244"/>
      <c r="BG7" s="1244"/>
      <c r="BH7" s="1244"/>
      <c r="BI7" s="1244"/>
      <c r="BJ7" s="1244"/>
      <c r="BK7" s="1244"/>
      <c r="BL7" s="1244"/>
      <c r="BM7" s="1244"/>
      <c r="BN7" s="1244"/>
      <c r="BO7" s="1244"/>
      <c r="BP7" s="1244"/>
      <c r="BQ7" s="1244"/>
      <c r="BR7" s="1244"/>
      <c r="BS7" s="1244"/>
      <c r="BT7" s="1244"/>
      <c r="BU7" s="1244"/>
      <c r="BV7" s="1244"/>
      <c r="BW7" s="1244"/>
      <c r="BX7" s="1244"/>
      <c r="BY7" s="1244"/>
      <c r="BZ7" s="1244"/>
      <c r="CA7" s="1244"/>
      <c r="CB7" s="1244"/>
      <c r="CC7" s="1244"/>
      <c r="CD7" s="1244"/>
      <c r="CE7" s="1244"/>
      <c r="CF7" s="1244"/>
      <c r="CG7" s="1244"/>
      <c r="CH7" s="1244"/>
      <c r="CI7" s="1244"/>
      <c r="CJ7" s="1244"/>
      <c r="CK7" s="1244"/>
      <c r="CL7" s="1244"/>
      <c r="CM7" s="1244"/>
      <c r="CN7" s="1244"/>
      <c r="CO7" s="1244"/>
      <c r="CP7" s="1244"/>
      <c r="CQ7" s="1244"/>
      <c r="CR7" s="1244"/>
      <c r="CS7" s="1244"/>
      <c r="CT7" s="1244"/>
      <c r="CU7" s="1244"/>
      <c r="CV7" s="1244"/>
      <c r="CW7" s="1244"/>
      <c r="CX7" s="1244"/>
      <c r="CY7" s="1244"/>
      <c r="CZ7" s="1244"/>
      <c r="DA7" s="1244"/>
      <c r="DB7" s="1244"/>
      <c r="DC7" s="1244"/>
      <c r="DD7" s="1244"/>
      <c r="DE7" s="1244"/>
    </row>
    <row r="8" spans="1:109" s="262" customFormat="1" x14ac:dyDescent="0.15">
      <c r="A8" s="1244"/>
      <c r="B8" s="1244"/>
      <c r="C8" s="1244"/>
      <c r="D8" s="1244"/>
      <c r="E8" s="1244"/>
      <c r="F8" s="1244"/>
      <c r="G8" s="1244"/>
      <c r="H8" s="1244"/>
      <c r="I8" s="1244"/>
      <c r="J8" s="1244"/>
      <c r="K8" s="1244"/>
      <c r="L8" s="1244"/>
      <c r="M8" s="1244"/>
      <c r="N8" s="1244"/>
      <c r="O8" s="1244"/>
      <c r="P8" s="1244"/>
      <c r="Q8" s="1244"/>
      <c r="R8" s="1244"/>
      <c r="S8" s="1244"/>
      <c r="T8" s="1244"/>
      <c r="U8" s="1244"/>
      <c r="V8" s="1244"/>
      <c r="W8" s="1244"/>
      <c r="X8" s="1244"/>
      <c r="Y8" s="1244"/>
      <c r="Z8" s="1244"/>
      <c r="AA8" s="1244"/>
      <c r="AB8" s="1244"/>
      <c r="AC8" s="1244"/>
      <c r="AD8" s="1244"/>
      <c r="AE8" s="1244"/>
      <c r="AF8" s="1244"/>
      <c r="AG8" s="1244"/>
      <c r="AH8" s="1244"/>
      <c r="AI8" s="1244"/>
      <c r="AJ8" s="1244"/>
      <c r="AK8" s="1244"/>
      <c r="AL8" s="1244"/>
      <c r="AM8" s="1244"/>
      <c r="AN8" s="1244"/>
      <c r="AO8" s="1244"/>
      <c r="AP8" s="1244"/>
      <c r="AQ8" s="1244"/>
      <c r="AR8" s="1244"/>
      <c r="AS8" s="1244"/>
      <c r="AT8" s="1244"/>
      <c r="AU8" s="1244"/>
      <c r="AV8" s="1244"/>
      <c r="AW8" s="1244"/>
      <c r="AX8" s="1244"/>
      <c r="AY8" s="1244"/>
      <c r="AZ8" s="1244"/>
      <c r="BA8" s="1244"/>
      <c r="BB8" s="1244"/>
      <c r="BC8" s="1244"/>
      <c r="BD8" s="1244"/>
      <c r="BE8" s="1244"/>
      <c r="BF8" s="1244"/>
      <c r="BG8" s="1244"/>
      <c r="BH8" s="1244"/>
      <c r="BI8" s="1244"/>
      <c r="BJ8" s="1244"/>
      <c r="BK8" s="1244"/>
      <c r="BL8" s="1244"/>
      <c r="BM8" s="1244"/>
      <c r="BN8" s="1244"/>
      <c r="BO8" s="1244"/>
      <c r="BP8" s="1244"/>
      <c r="BQ8" s="1244"/>
      <c r="BR8" s="1244"/>
      <c r="BS8" s="1244"/>
      <c r="BT8" s="1244"/>
      <c r="BU8" s="1244"/>
      <c r="BV8" s="1244"/>
      <c r="BW8" s="1244"/>
      <c r="BX8" s="1244"/>
      <c r="BY8" s="1244"/>
      <c r="BZ8" s="1244"/>
      <c r="CA8" s="1244"/>
      <c r="CB8" s="1244"/>
      <c r="CC8" s="1244"/>
      <c r="CD8" s="1244"/>
      <c r="CE8" s="1244"/>
      <c r="CF8" s="1244"/>
      <c r="CG8" s="1244"/>
      <c r="CH8" s="1244"/>
      <c r="CI8" s="1244"/>
      <c r="CJ8" s="1244"/>
      <c r="CK8" s="1244"/>
      <c r="CL8" s="1244"/>
      <c r="CM8" s="1244"/>
      <c r="CN8" s="1244"/>
      <c r="CO8" s="1244"/>
      <c r="CP8" s="1244"/>
      <c r="CQ8" s="1244"/>
      <c r="CR8" s="1244"/>
      <c r="CS8" s="1244"/>
      <c r="CT8" s="1244"/>
      <c r="CU8" s="1244"/>
      <c r="CV8" s="1244"/>
      <c r="CW8" s="1244"/>
      <c r="CX8" s="1244"/>
      <c r="CY8" s="1244"/>
      <c r="CZ8" s="1244"/>
      <c r="DA8" s="1244"/>
      <c r="DB8" s="1244"/>
      <c r="DC8" s="1244"/>
      <c r="DD8" s="1244"/>
      <c r="DE8" s="1244"/>
    </row>
    <row r="9" spans="1:109" s="262" customFormat="1" x14ac:dyDescent="0.15">
      <c r="A9" s="1244"/>
      <c r="B9" s="1244"/>
      <c r="C9" s="1244"/>
      <c r="D9" s="1244"/>
      <c r="E9" s="1244"/>
      <c r="F9" s="1244"/>
      <c r="G9" s="1244"/>
      <c r="H9" s="1244"/>
      <c r="I9" s="1244"/>
      <c r="J9" s="1244"/>
      <c r="K9" s="1244"/>
      <c r="L9" s="1244"/>
      <c r="M9" s="1244"/>
      <c r="N9" s="1244"/>
      <c r="O9" s="1244"/>
      <c r="P9" s="1244"/>
      <c r="Q9" s="1244"/>
      <c r="R9" s="1244"/>
      <c r="S9" s="1244"/>
      <c r="T9" s="1244"/>
      <c r="U9" s="1244"/>
      <c r="V9" s="1244"/>
      <c r="W9" s="1244"/>
      <c r="X9" s="1244"/>
      <c r="Y9" s="1244"/>
      <c r="Z9" s="1244"/>
      <c r="AA9" s="1244"/>
      <c r="AB9" s="1244"/>
      <c r="AC9" s="1244"/>
      <c r="AD9" s="1244"/>
      <c r="AE9" s="1244"/>
      <c r="AF9" s="1244"/>
      <c r="AG9" s="1244"/>
      <c r="AH9" s="1244"/>
      <c r="AI9" s="1244"/>
      <c r="AJ9" s="1244"/>
      <c r="AK9" s="1244"/>
      <c r="AL9" s="1244"/>
      <c r="AM9" s="1244"/>
      <c r="AN9" s="1244"/>
      <c r="AO9" s="1244"/>
      <c r="AP9" s="1244"/>
      <c r="AQ9" s="1244"/>
      <c r="AR9" s="1244"/>
      <c r="AS9" s="1244"/>
      <c r="AT9" s="1244"/>
      <c r="AU9" s="1244"/>
      <c r="AV9" s="1244"/>
      <c r="AW9" s="1244"/>
      <c r="AX9" s="1244"/>
      <c r="AY9" s="1244"/>
      <c r="AZ9" s="1244"/>
      <c r="BA9" s="1244"/>
      <c r="BB9" s="1244"/>
      <c r="BC9" s="1244"/>
      <c r="BD9" s="1244"/>
      <c r="BE9" s="1244"/>
      <c r="BF9" s="1244"/>
      <c r="BG9" s="1244"/>
      <c r="BH9" s="1244"/>
      <c r="BI9" s="1244"/>
      <c r="BJ9" s="1244"/>
      <c r="BK9" s="1244"/>
      <c r="BL9" s="1244"/>
      <c r="BM9" s="1244"/>
      <c r="BN9" s="1244"/>
      <c r="BO9" s="1244"/>
      <c r="BP9" s="1244"/>
      <c r="BQ9" s="1244"/>
      <c r="BR9" s="1244"/>
      <c r="BS9" s="1244"/>
      <c r="BT9" s="1244"/>
      <c r="BU9" s="1244"/>
      <c r="BV9" s="1244"/>
      <c r="BW9" s="1244"/>
      <c r="BX9" s="1244"/>
      <c r="BY9" s="1244"/>
      <c r="BZ9" s="1244"/>
      <c r="CA9" s="1244"/>
      <c r="CB9" s="1244"/>
      <c r="CC9" s="1244"/>
      <c r="CD9" s="1244"/>
      <c r="CE9" s="1244"/>
      <c r="CF9" s="1244"/>
      <c r="CG9" s="1244"/>
      <c r="CH9" s="1244"/>
      <c r="CI9" s="1244"/>
      <c r="CJ9" s="1244"/>
      <c r="CK9" s="1244"/>
      <c r="CL9" s="1244"/>
      <c r="CM9" s="1244"/>
      <c r="CN9" s="1244"/>
      <c r="CO9" s="1244"/>
      <c r="CP9" s="1244"/>
      <c r="CQ9" s="1244"/>
      <c r="CR9" s="1244"/>
      <c r="CS9" s="1244"/>
      <c r="CT9" s="1244"/>
      <c r="CU9" s="1244"/>
      <c r="CV9" s="1244"/>
      <c r="CW9" s="1244"/>
      <c r="CX9" s="1244"/>
      <c r="CY9" s="1244"/>
      <c r="CZ9" s="1244"/>
      <c r="DA9" s="1244"/>
      <c r="DB9" s="1244"/>
      <c r="DC9" s="1244"/>
      <c r="DD9" s="1244"/>
      <c r="DE9" s="1244"/>
    </row>
    <row r="10" spans="1:109" s="262" customFormat="1" x14ac:dyDescent="0.15">
      <c r="A10" s="1244"/>
      <c r="B10" s="1244"/>
      <c r="C10" s="1244"/>
      <c r="D10" s="1244"/>
      <c r="E10" s="1244"/>
      <c r="F10" s="1244"/>
      <c r="G10" s="1244"/>
      <c r="H10" s="1244"/>
      <c r="I10" s="1244"/>
      <c r="J10" s="1244"/>
      <c r="K10" s="1244"/>
      <c r="L10" s="1244"/>
      <c r="M10" s="1244"/>
      <c r="N10" s="1244"/>
      <c r="O10" s="1244"/>
      <c r="P10" s="1244"/>
      <c r="Q10" s="1244"/>
      <c r="R10" s="1244"/>
      <c r="S10" s="1244"/>
      <c r="T10" s="1244"/>
      <c r="U10" s="1244"/>
      <c r="V10" s="1244"/>
      <c r="W10" s="1244"/>
      <c r="X10" s="1244"/>
      <c r="Y10" s="1244"/>
      <c r="Z10" s="1244"/>
      <c r="AA10" s="1244"/>
      <c r="AB10" s="1244"/>
      <c r="AC10" s="1244"/>
      <c r="AD10" s="1244"/>
      <c r="AE10" s="1244"/>
      <c r="AF10" s="1244"/>
      <c r="AG10" s="1244"/>
      <c r="AH10" s="1244"/>
      <c r="AI10" s="1244"/>
      <c r="AJ10" s="1244"/>
      <c r="AK10" s="1244"/>
      <c r="AL10" s="1244"/>
      <c r="AM10" s="1244"/>
      <c r="AN10" s="1244"/>
      <c r="AO10" s="1244"/>
      <c r="AP10" s="1244"/>
      <c r="AQ10" s="1244"/>
      <c r="AR10" s="1244"/>
      <c r="AS10" s="1244"/>
      <c r="AT10" s="1244"/>
      <c r="AU10" s="1244"/>
      <c r="AV10" s="1244"/>
      <c r="AW10" s="1244"/>
      <c r="AX10" s="1244"/>
      <c r="AY10" s="1244"/>
      <c r="AZ10" s="1244"/>
      <c r="BA10" s="1244"/>
      <c r="BB10" s="1244"/>
      <c r="BC10" s="1244"/>
      <c r="BD10" s="1244"/>
      <c r="BE10" s="1244"/>
      <c r="BF10" s="1244"/>
      <c r="BG10" s="1244"/>
      <c r="BH10" s="1244"/>
      <c r="BI10" s="1244"/>
      <c r="BJ10" s="1244"/>
      <c r="BK10" s="1244"/>
      <c r="BL10" s="1244"/>
      <c r="BM10" s="1244"/>
      <c r="BN10" s="1244"/>
      <c r="BO10" s="1244"/>
      <c r="BP10" s="1244"/>
      <c r="BQ10" s="1244"/>
      <c r="BR10" s="1244"/>
      <c r="BS10" s="1244"/>
      <c r="BT10" s="1244"/>
      <c r="BU10" s="1244"/>
      <c r="BV10" s="1244"/>
      <c r="BW10" s="1244"/>
      <c r="BX10" s="1244"/>
      <c r="BY10" s="1244"/>
      <c r="BZ10" s="1244"/>
      <c r="CA10" s="1244"/>
      <c r="CB10" s="1244"/>
      <c r="CC10" s="1244"/>
      <c r="CD10" s="1244"/>
      <c r="CE10" s="1244"/>
      <c r="CF10" s="1244"/>
      <c r="CG10" s="1244"/>
      <c r="CH10" s="1244"/>
      <c r="CI10" s="1244"/>
      <c r="CJ10" s="1244"/>
      <c r="CK10" s="1244"/>
      <c r="CL10" s="1244"/>
      <c r="CM10" s="1244"/>
      <c r="CN10" s="1244"/>
      <c r="CO10" s="1244"/>
      <c r="CP10" s="1244"/>
      <c r="CQ10" s="1244"/>
      <c r="CR10" s="1244"/>
      <c r="CS10" s="1244"/>
      <c r="CT10" s="1244"/>
      <c r="CU10" s="1244"/>
      <c r="CV10" s="1244"/>
      <c r="CW10" s="1244"/>
      <c r="CX10" s="1244"/>
      <c r="CY10" s="1244"/>
      <c r="CZ10" s="1244"/>
      <c r="DA10" s="1244"/>
      <c r="DB10" s="1244"/>
      <c r="DC10" s="1244"/>
      <c r="DD10" s="1244"/>
      <c r="DE10" s="1244"/>
    </row>
    <row r="11" spans="1:109" s="262" customFormat="1" x14ac:dyDescent="0.15">
      <c r="A11" s="1244"/>
      <c r="B11" s="1244"/>
      <c r="C11" s="1244"/>
      <c r="D11" s="1244"/>
      <c r="E11" s="1244"/>
      <c r="F11" s="1244"/>
      <c r="G11" s="1244"/>
      <c r="H11" s="1244"/>
      <c r="I11" s="1244"/>
      <c r="J11" s="1244"/>
      <c r="K11" s="1244"/>
      <c r="L11" s="1244"/>
      <c r="M11" s="1244"/>
      <c r="N11" s="1244"/>
      <c r="O11" s="1244"/>
      <c r="P11" s="1244"/>
      <c r="Q11" s="1244"/>
      <c r="R11" s="1244"/>
      <c r="S11" s="1244"/>
      <c r="T11" s="1244"/>
      <c r="U11" s="1244"/>
      <c r="V11" s="1244"/>
      <c r="W11" s="1244"/>
      <c r="X11" s="1244"/>
      <c r="Y11" s="1244"/>
      <c r="Z11" s="1244"/>
      <c r="AA11" s="1244"/>
      <c r="AB11" s="1244"/>
      <c r="AC11" s="1244"/>
      <c r="AD11" s="1244"/>
      <c r="AE11" s="1244"/>
      <c r="AF11" s="1244"/>
      <c r="AG11" s="1244"/>
      <c r="AH11" s="1244"/>
      <c r="AI11" s="1244"/>
      <c r="AJ11" s="1244"/>
      <c r="AK11" s="1244"/>
      <c r="AL11" s="1244"/>
      <c r="AM11" s="1244"/>
      <c r="AN11" s="1244"/>
      <c r="AO11" s="1244"/>
      <c r="AP11" s="1244"/>
      <c r="AQ11" s="1244"/>
      <c r="AR11" s="1244"/>
      <c r="AS11" s="1244"/>
      <c r="AT11" s="1244"/>
      <c r="AU11" s="1244"/>
      <c r="AV11" s="1244"/>
      <c r="AW11" s="1244"/>
      <c r="AX11" s="1244"/>
      <c r="AY11" s="1244"/>
      <c r="AZ11" s="1244"/>
      <c r="BA11" s="1244"/>
      <c r="BB11" s="1244"/>
      <c r="BC11" s="1244"/>
      <c r="BD11" s="1244"/>
      <c r="BE11" s="1244"/>
      <c r="BF11" s="1244"/>
      <c r="BG11" s="1244"/>
      <c r="BH11" s="1244"/>
      <c r="BI11" s="1244"/>
      <c r="BJ11" s="1244"/>
      <c r="BK11" s="1244"/>
      <c r="BL11" s="1244"/>
      <c r="BM11" s="1244"/>
      <c r="BN11" s="1244"/>
      <c r="BO11" s="1244"/>
      <c r="BP11" s="1244"/>
      <c r="BQ11" s="1244"/>
      <c r="BR11" s="1244"/>
      <c r="BS11" s="1244"/>
      <c r="BT11" s="1244"/>
      <c r="BU11" s="1244"/>
      <c r="BV11" s="1244"/>
      <c r="BW11" s="1244"/>
      <c r="BX11" s="1244"/>
      <c r="BY11" s="1244"/>
      <c r="BZ11" s="1244"/>
      <c r="CA11" s="1244"/>
      <c r="CB11" s="1244"/>
      <c r="CC11" s="1244"/>
      <c r="CD11" s="1244"/>
      <c r="CE11" s="1244"/>
      <c r="CF11" s="1244"/>
      <c r="CG11" s="1244"/>
      <c r="CH11" s="1244"/>
      <c r="CI11" s="1244"/>
      <c r="CJ11" s="1244"/>
      <c r="CK11" s="1244"/>
      <c r="CL11" s="1244"/>
      <c r="CM11" s="1244"/>
      <c r="CN11" s="1244"/>
      <c r="CO11" s="1244"/>
      <c r="CP11" s="1244"/>
      <c r="CQ11" s="1244"/>
      <c r="CR11" s="1244"/>
      <c r="CS11" s="1244"/>
      <c r="CT11" s="1244"/>
      <c r="CU11" s="1244"/>
      <c r="CV11" s="1244"/>
      <c r="CW11" s="1244"/>
      <c r="CX11" s="1244"/>
      <c r="CY11" s="1244"/>
      <c r="CZ11" s="1244"/>
      <c r="DA11" s="1244"/>
      <c r="DB11" s="1244"/>
      <c r="DC11" s="1244"/>
      <c r="DD11" s="1244"/>
      <c r="DE11" s="1244"/>
    </row>
    <row r="12" spans="1:109" s="262" customFormat="1" x14ac:dyDescent="0.15">
      <c r="A12" s="1244"/>
      <c r="B12" s="1244"/>
      <c r="C12" s="1244"/>
      <c r="D12" s="1244"/>
      <c r="E12" s="1244"/>
      <c r="F12" s="1244"/>
      <c r="G12" s="1244"/>
      <c r="H12" s="1244"/>
      <c r="I12" s="1244"/>
      <c r="J12" s="1244"/>
      <c r="K12" s="1244"/>
      <c r="L12" s="1244"/>
      <c r="M12" s="1244"/>
      <c r="N12" s="1244"/>
      <c r="O12" s="1244"/>
      <c r="P12" s="1244"/>
      <c r="Q12" s="1244"/>
      <c r="R12" s="1244"/>
      <c r="S12" s="1244"/>
      <c r="T12" s="1244"/>
      <c r="U12" s="1244"/>
      <c r="V12" s="1244"/>
      <c r="W12" s="1244"/>
      <c r="X12" s="1244"/>
      <c r="Y12" s="1244"/>
      <c r="Z12" s="1244"/>
      <c r="AA12" s="1244"/>
      <c r="AB12" s="1244"/>
      <c r="AC12" s="1244"/>
      <c r="AD12" s="1244"/>
      <c r="AE12" s="1244"/>
      <c r="AF12" s="1244"/>
      <c r="AG12" s="1244"/>
      <c r="AH12" s="1244"/>
      <c r="AI12" s="1244"/>
      <c r="AJ12" s="1244"/>
      <c r="AK12" s="1244"/>
      <c r="AL12" s="1244"/>
      <c r="AM12" s="1244"/>
      <c r="AN12" s="1244"/>
      <c r="AO12" s="1244"/>
      <c r="AP12" s="1244"/>
      <c r="AQ12" s="1244"/>
      <c r="AR12" s="1244"/>
      <c r="AS12" s="1244"/>
      <c r="AT12" s="1244"/>
      <c r="AU12" s="1244"/>
      <c r="AV12" s="1244"/>
      <c r="AW12" s="1244"/>
      <c r="AX12" s="1244"/>
      <c r="AY12" s="1244"/>
      <c r="AZ12" s="1244"/>
      <c r="BA12" s="1244"/>
      <c r="BB12" s="1244"/>
      <c r="BC12" s="1244"/>
      <c r="BD12" s="1244"/>
      <c r="BE12" s="1244"/>
      <c r="BF12" s="1244"/>
      <c r="BG12" s="1244"/>
      <c r="BH12" s="1244"/>
      <c r="BI12" s="1244"/>
      <c r="BJ12" s="1244"/>
      <c r="BK12" s="1244"/>
      <c r="BL12" s="1244"/>
      <c r="BM12" s="1244"/>
      <c r="BN12" s="1244"/>
      <c r="BO12" s="1244"/>
      <c r="BP12" s="1244"/>
      <c r="BQ12" s="1244"/>
      <c r="BR12" s="1244"/>
      <c r="BS12" s="1244"/>
      <c r="BT12" s="1244"/>
      <c r="BU12" s="1244"/>
      <c r="BV12" s="1244"/>
      <c r="BW12" s="1244"/>
      <c r="BX12" s="1244"/>
      <c r="BY12" s="1244"/>
      <c r="BZ12" s="1244"/>
      <c r="CA12" s="1244"/>
      <c r="CB12" s="1244"/>
      <c r="CC12" s="1244"/>
      <c r="CD12" s="1244"/>
      <c r="CE12" s="1244"/>
      <c r="CF12" s="1244"/>
      <c r="CG12" s="1244"/>
      <c r="CH12" s="1244"/>
      <c r="CI12" s="1244"/>
      <c r="CJ12" s="1244"/>
      <c r="CK12" s="1244"/>
      <c r="CL12" s="1244"/>
      <c r="CM12" s="1244"/>
      <c r="CN12" s="1244"/>
      <c r="CO12" s="1244"/>
      <c r="CP12" s="1244"/>
      <c r="CQ12" s="1244"/>
      <c r="CR12" s="1244"/>
      <c r="CS12" s="1244"/>
      <c r="CT12" s="1244"/>
      <c r="CU12" s="1244"/>
      <c r="CV12" s="1244"/>
      <c r="CW12" s="1244"/>
      <c r="CX12" s="1244"/>
      <c r="CY12" s="1244"/>
      <c r="CZ12" s="1244"/>
      <c r="DA12" s="1244"/>
      <c r="DB12" s="1244"/>
      <c r="DC12" s="1244"/>
      <c r="DD12" s="1244"/>
      <c r="DE12" s="1244"/>
    </row>
    <row r="13" spans="1:109" s="262" customFormat="1" x14ac:dyDescent="0.15">
      <c r="A13" s="1244"/>
      <c r="B13" s="1244"/>
      <c r="C13" s="1244"/>
      <c r="D13" s="1244"/>
      <c r="E13" s="1244"/>
      <c r="F13" s="1244"/>
      <c r="G13" s="1244"/>
      <c r="H13" s="1244"/>
      <c r="I13" s="1244"/>
      <c r="J13" s="1244"/>
      <c r="K13" s="1244"/>
      <c r="L13" s="1244"/>
      <c r="M13" s="1244"/>
      <c r="N13" s="1244"/>
      <c r="O13" s="1244"/>
      <c r="P13" s="1244"/>
      <c r="Q13" s="1244"/>
      <c r="R13" s="1244"/>
      <c r="S13" s="1244"/>
      <c r="T13" s="1244"/>
      <c r="U13" s="1244"/>
      <c r="V13" s="1244"/>
      <c r="W13" s="1244"/>
      <c r="X13" s="1244"/>
      <c r="Y13" s="1244"/>
      <c r="Z13" s="1244"/>
      <c r="AA13" s="1244"/>
      <c r="AB13" s="1244"/>
      <c r="AC13" s="1244"/>
      <c r="AD13" s="1244"/>
      <c r="AE13" s="1244"/>
      <c r="AF13" s="1244"/>
      <c r="AG13" s="1244"/>
      <c r="AH13" s="1244"/>
      <c r="AI13" s="1244"/>
      <c r="AJ13" s="1244"/>
      <c r="AK13" s="1244"/>
      <c r="AL13" s="1244"/>
      <c r="AM13" s="1244"/>
      <c r="AN13" s="1244"/>
      <c r="AO13" s="1244"/>
      <c r="AP13" s="1244"/>
      <c r="AQ13" s="1244"/>
      <c r="AR13" s="1244"/>
      <c r="AS13" s="1244"/>
      <c r="AT13" s="1244"/>
      <c r="AU13" s="1244"/>
      <c r="AV13" s="1244"/>
      <c r="AW13" s="1244"/>
      <c r="AX13" s="1244"/>
      <c r="AY13" s="1244"/>
      <c r="AZ13" s="1244"/>
      <c r="BA13" s="1244"/>
      <c r="BB13" s="1244"/>
      <c r="BC13" s="1244"/>
      <c r="BD13" s="1244"/>
      <c r="BE13" s="1244"/>
      <c r="BF13" s="1244"/>
      <c r="BG13" s="1244"/>
      <c r="BH13" s="1244"/>
      <c r="BI13" s="1244"/>
      <c r="BJ13" s="1244"/>
      <c r="BK13" s="1244"/>
      <c r="BL13" s="1244"/>
      <c r="BM13" s="1244"/>
      <c r="BN13" s="1244"/>
      <c r="BO13" s="1244"/>
      <c r="BP13" s="1244"/>
      <c r="BQ13" s="1244"/>
      <c r="BR13" s="1244"/>
      <c r="BS13" s="1244"/>
      <c r="BT13" s="1244"/>
      <c r="BU13" s="1244"/>
      <c r="BV13" s="1244"/>
      <c r="BW13" s="1244"/>
      <c r="BX13" s="1244"/>
      <c r="BY13" s="1244"/>
      <c r="BZ13" s="1244"/>
      <c r="CA13" s="1244"/>
      <c r="CB13" s="1244"/>
      <c r="CC13" s="1244"/>
      <c r="CD13" s="1244"/>
      <c r="CE13" s="1244"/>
      <c r="CF13" s="1244"/>
      <c r="CG13" s="1244"/>
      <c r="CH13" s="1244"/>
      <c r="CI13" s="1244"/>
      <c r="CJ13" s="1244"/>
      <c r="CK13" s="1244"/>
      <c r="CL13" s="1244"/>
      <c r="CM13" s="1244"/>
      <c r="CN13" s="1244"/>
      <c r="CO13" s="1244"/>
      <c r="CP13" s="1244"/>
      <c r="CQ13" s="1244"/>
      <c r="CR13" s="1244"/>
      <c r="CS13" s="1244"/>
      <c r="CT13" s="1244"/>
      <c r="CU13" s="1244"/>
      <c r="CV13" s="1244"/>
      <c r="CW13" s="1244"/>
      <c r="CX13" s="1244"/>
      <c r="CY13" s="1244"/>
      <c r="CZ13" s="1244"/>
      <c r="DA13" s="1244"/>
      <c r="DB13" s="1244"/>
      <c r="DC13" s="1244"/>
      <c r="DD13" s="1244"/>
      <c r="DE13" s="1244"/>
    </row>
    <row r="14" spans="1:109" s="262" customFormat="1" x14ac:dyDescent="0.15">
      <c r="A14" s="1244"/>
      <c r="B14" s="1244"/>
      <c r="C14" s="1244"/>
      <c r="D14" s="1244"/>
      <c r="E14" s="1244"/>
      <c r="F14" s="1244"/>
      <c r="G14" s="1244"/>
      <c r="H14" s="1244"/>
      <c r="I14" s="1244"/>
      <c r="J14" s="1244"/>
      <c r="K14" s="1244"/>
      <c r="L14" s="1244"/>
      <c r="M14" s="1244"/>
      <c r="N14" s="1244"/>
      <c r="O14" s="1244"/>
      <c r="P14" s="1244"/>
      <c r="Q14" s="1244"/>
      <c r="R14" s="1244"/>
      <c r="S14" s="1244"/>
      <c r="T14" s="1244"/>
      <c r="U14" s="1244"/>
      <c r="V14" s="1244"/>
      <c r="W14" s="1244"/>
      <c r="X14" s="1244"/>
      <c r="Y14" s="1244"/>
      <c r="Z14" s="1244"/>
      <c r="AA14" s="1244"/>
      <c r="AB14" s="1244"/>
      <c r="AC14" s="1244"/>
      <c r="AD14" s="1244"/>
      <c r="AE14" s="1244"/>
      <c r="AF14" s="1244"/>
      <c r="AG14" s="1244"/>
      <c r="AH14" s="1244"/>
      <c r="AI14" s="1244"/>
      <c r="AJ14" s="1244"/>
      <c r="AK14" s="1244"/>
      <c r="AL14" s="1244"/>
      <c r="AM14" s="1244"/>
      <c r="AN14" s="1244"/>
      <c r="AO14" s="1244"/>
      <c r="AP14" s="1244"/>
      <c r="AQ14" s="1244"/>
      <c r="AR14" s="1244"/>
      <c r="AS14" s="1244"/>
      <c r="AT14" s="1244"/>
      <c r="AU14" s="1244"/>
      <c r="AV14" s="1244"/>
      <c r="AW14" s="1244"/>
      <c r="AX14" s="1244"/>
      <c r="AY14" s="1244"/>
      <c r="AZ14" s="1244"/>
      <c r="BA14" s="1244"/>
      <c r="BB14" s="1244"/>
      <c r="BC14" s="1244"/>
      <c r="BD14" s="1244"/>
      <c r="BE14" s="1244"/>
      <c r="BF14" s="1244"/>
      <c r="BG14" s="1244"/>
      <c r="BH14" s="1244"/>
      <c r="BI14" s="1244"/>
      <c r="BJ14" s="1244"/>
      <c r="BK14" s="1244"/>
      <c r="BL14" s="1244"/>
      <c r="BM14" s="1244"/>
      <c r="BN14" s="1244"/>
      <c r="BO14" s="1244"/>
      <c r="BP14" s="1244"/>
      <c r="BQ14" s="1244"/>
      <c r="BR14" s="1244"/>
      <c r="BS14" s="1244"/>
      <c r="BT14" s="1244"/>
      <c r="BU14" s="1244"/>
      <c r="BV14" s="1244"/>
      <c r="BW14" s="1244"/>
      <c r="BX14" s="1244"/>
      <c r="BY14" s="1244"/>
      <c r="BZ14" s="1244"/>
      <c r="CA14" s="1244"/>
      <c r="CB14" s="1244"/>
      <c r="CC14" s="1244"/>
      <c r="CD14" s="1244"/>
      <c r="CE14" s="1244"/>
      <c r="CF14" s="1244"/>
      <c r="CG14" s="1244"/>
      <c r="CH14" s="1244"/>
      <c r="CI14" s="1244"/>
      <c r="CJ14" s="1244"/>
      <c r="CK14" s="1244"/>
      <c r="CL14" s="1244"/>
      <c r="CM14" s="1244"/>
      <c r="CN14" s="1244"/>
      <c r="CO14" s="1244"/>
      <c r="CP14" s="1244"/>
      <c r="CQ14" s="1244"/>
      <c r="CR14" s="1244"/>
      <c r="CS14" s="1244"/>
      <c r="CT14" s="1244"/>
      <c r="CU14" s="1244"/>
      <c r="CV14" s="1244"/>
      <c r="CW14" s="1244"/>
      <c r="CX14" s="1244"/>
      <c r="CY14" s="1244"/>
      <c r="CZ14" s="1244"/>
      <c r="DA14" s="1244"/>
      <c r="DB14" s="1244"/>
      <c r="DC14" s="1244"/>
      <c r="DD14" s="1244"/>
      <c r="DE14" s="1244"/>
    </row>
    <row r="15" spans="1:109" s="262" customFormat="1" x14ac:dyDescent="0.15">
      <c r="A15" s="1243"/>
      <c r="B15" s="1244"/>
      <c r="C15" s="1244"/>
      <c r="D15" s="1244"/>
      <c r="E15" s="1244"/>
      <c r="F15" s="1244"/>
      <c r="G15" s="1244"/>
      <c r="H15" s="1244"/>
      <c r="I15" s="1244"/>
      <c r="J15" s="1244"/>
      <c r="K15" s="1244"/>
      <c r="L15" s="1244"/>
      <c r="M15" s="1244"/>
      <c r="N15" s="1244"/>
      <c r="O15" s="1244"/>
      <c r="P15" s="1244"/>
      <c r="Q15" s="1244"/>
      <c r="R15" s="1244"/>
      <c r="S15" s="1244"/>
      <c r="T15" s="1244"/>
      <c r="U15" s="1244"/>
      <c r="V15" s="1244"/>
      <c r="W15" s="1244"/>
      <c r="X15" s="1244"/>
      <c r="Y15" s="1244"/>
      <c r="Z15" s="1244"/>
      <c r="AA15" s="1244"/>
      <c r="AB15" s="1244"/>
      <c r="AC15" s="1244"/>
      <c r="AD15" s="1244"/>
      <c r="AE15" s="1244"/>
      <c r="AF15" s="1244"/>
      <c r="AG15" s="1244"/>
      <c r="AH15" s="1244"/>
      <c r="AI15" s="1244"/>
      <c r="AJ15" s="1244"/>
      <c r="AK15" s="1244"/>
      <c r="AL15" s="1244"/>
      <c r="AM15" s="1244"/>
      <c r="AN15" s="1244"/>
      <c r="AO15" s="1244"/>
      <c r="AP15" s="1244"/>
      <c r="AQ15" s="1244"/>
      <c r="AR15" s="1244"/>
      <c r="AS15" s="1244"/>
      <c r="AT15" s="1244"/>
      <c r="AU15" s="1244"/>
      <c r="AV15" s="1244"/>
      <c r="AW15" s="1244"/>
      <c r="AX15" s="1244"/>
      <c r="AY15" s="1244"/>
      <c r="AZ15" s="1244"/>
      <c r="BA15" s="1244"/>
      <c r="BB15" s="1244"/>
      <c r="BC15" s="1244"/>
      <c r="BD15" s="1244"/>
      <c r="BE15" s="1244"/>
      <c r="BF15" s="1244"/>
      <c r="BG15" s="1244"/>
      <c r="BH15" s="1244"/>
      <c r="BI15" s="1244"/>
      <c r="BJ15" s="1244"/>
      <c r="BK15" s="1244"/>
      <c r="BL15" s="1244"/>
      <c r="BM15" s="1244"/>
      <c r="BN15" s="1244"/>
      <c r="BO15" s="1244"/>
      <c r="BP15" s="1244"/>
      <c r="BQ15" s="1244"/>
      <c r="BR15" s="1244"/>
      <c r="BS15" s="1244"/>
      <c r="BT15" s="1244"/>
      <c r="BU15" s="1244"/>
      <c r="BV15" s="1244"/>
      <c r="BW15" s="1244"/>
      <c r="BX15" s="1244"/>
      <c r="BY15" s="1244"/>
      <c r="BZ15" s="1244"/>
      <c r="CA15" s="1244"/>
      <c r="CB15" s="1244"/>
      <c r="CC15" s="1244"/>
      <c r="CD15" s="1244"/>
      <c r="CE15" s="1244"/>
      <c r="CF15" s="1244"/>
      <c r="CG15" s="1244"/>
      <c r="CH15" s="1244"/>
      <c r="CI15" s="1244"/>
      <c r="CJ15" s="1244"/>
      <c r="CK15" s="1244"/>
      <c r="CL15" s="1244"/>
      <c r="CM15" s="1244"/>
      <c r="CN15" s="1244"/>
      <c r="CO15" s="1244"/>
      <c r="CP15" s="1244"/>
      <c r="CQ15" s="1244"/>
      <c r="CR15" s="1244"/>
      <c r="CS15" s="1244"/>
      <c r="CT15" s="1244"/>
      <c r="CU15" s="1244"/>
      <c r="CV15" s="1244"/>
      <c r="CW15" s="1244"/>
      <c r="CX15" s="1244"/>
      <c r="CY15" s="1244"/>
      <c r="CZ15" s="1244"/>
      <c r="DA15" s="1244"/>
      <c r="DB15" s="1244"/>
      <c r="DC15" s="1244"/>
      <c r="DD15" s="1244"/>
      <c r="DE15" s="1244"/>
    </row>
    <row r="16" spans="1:109" s="262" customFormat="1" x14ac:dyDescent="0.15">
      <c r="A16" s="1243"/>
      <c r="B16" s="1244"/>
      <c r="C16" s="1244"/>
      <c r="D16" s="1244"/>
      <c r="E16" s="1244"/>
      <c r="F16" s="1244"/>
      <c r="G16" s="1244"/>
      <c r="H16" s="1244"/>
      <c r="I16" s="1244"/>
      <c r="J16" s="1244"/>
      <c r="K16" s="1244"/>
      <c r="L16" s="1244"/>
      <c r="M16" s="1244"/>
      <c r="N16" s="1244"/>
      <c r="O16" s="1244"/>
      <c r="P16" s="1244"/>
      <c r="Q16" s="1244"/>
      <c r="R16" s="1244"/>
      <c r="S16" s="1244"/>
      <c r="T16" s="1244"/>
      <c r="U16" s="1244"/>
      <c r="V16" s="1244"/>
      <c r="W16" s="1244"/>
      <c r="X16" s="1244"/>
      <c r="Y16" s="1244"/>
      <c r="Z16" s="1244"/>
      <c r="AA16" s="1244"/>
      <c r="AB16" s="1244"/>
      <c r="AC16" s="1244"/>
      <c r="AD16" s="1244"/>
      <c r="AE16" s="1244"/>
      <c r="AF16" s="1244"/>
      <c r="AG16" s="1244"/>
      <c r="AH16" s="1244"/>
      <c r="AI16" s="1244"/>
      <c r="AJ16" s="1244"/>
      <c r="AK16" s="1244"/>
      <c r="AL16" s="1244"/>
      <c r="AM16" s="1244"/>
      <c r="AN16" s="1244"/>
      <c r="AO16" s="1244"/>
      <c r="AP16" s="1244"/>
      <c r="AQ16" s="1244"/>
      <c r="AR16" s="1244"/>
      <c r="AS16" s="1244"/>
      <c r="AT16" s="1244"/>
      <c r="AU16" s="1244"/>
      <c r="AV16" s="1244"/>
      <c r="AW16" s="1244"/>
      <c r="AX16" s="1244"/>
      <c r="AY16" s="1244"/>
      <c r="AZ16" s="1244"/>
      <c r="BA16" s="1244"/>
      <c r="BB16" s="1244"/>
      <c r="BC16" s="1244"/>
      <c r="BD16" s="1244"/>
      <c r="BE16" s="1244"/>
      <c r="BF16" s="1244"/>
      <c r="BG16" s="1244"/>
      <c r="BH16" s="1244"/>
      <c r="BI16" s="1244"/>
      <c r="BJ16" s="1244"/>
      <c r="BK16" s="1244"/>
      <c r="BL16" s="1244"/>
      <c r="BM16" s="1244"/>
      <c r="BN16" s="1244"/>
      <c r="BO16" s="1244"/>
      <c r="BP16" s="1244"/>
      <c r="BQ16" s="1244"/>
      <c r="BR16" s="1244"/>
      <c r="BS16" s="1244"/>
      <c r="BT16" s="1244"/>
      <c r="BU16" s="1244"/>
      <c r="BV16" s="1244"/>
      <c r="BW16" s="1244"/>
      <c r="BX16" s="1244"/>
      <c r="BY16" s="1244"/>
      <c r="BZ16" s="1244"/>
      <c r="CA16" s="1244"/>
      <c r="CB16" s="1244"/>
      <c r="CC16" s="1244"/>
      <c r="CD16" s="1244"/>
      <c r="CE16" s="1244"/>
      <c r="CF16" s="1244"/>
      <c r="CG16" s="1244"/>
      <c r="CH16" s="1244"/>
      <c r="CI16" s="1244"/>
      <c r="CJ16" s="1244"/>
      <c r="CK16" s="1244"/>
      <c r="CL16" s="1244"/>
      <c r="CM16" s="1244"/>
      <c r="CN16" s="1244"/>
      <c r="CO16" s="1244"/>
      <c r="CP16" s="1244"/>
      <c r="CQ16" s="1244"/>
      <c r="CR16" s="1244"/>
      <c r="CS16" s="1244"/>
      <c r="CT16" s="1244"/>
      <c r="CU16" s="1244"/>
      <c r="CV16" s="1244"/>
      <c r="CW16" s="1244"/>
      <c r="CX16" s="1244"/>
      <c r="CY16" s="1244"/>
      <c r="CZ16" s="1244"/>
      <c r="DA16" s="1244"/>
      <c r="DB16" s="1244"/>
      <c r="DC16" s="1244"/>
      <c r="DD16" s="1244"/>
      <c r="DE16" s="1244"/>
    </row>
    <row r="17" spans="1:109" s="262" customFormat="1" x14ac:dyDescent="0.15">
      <c r="A17" s="1243"/>
      <c r="B17" s="1244"/>
      <c r="C17" s="1244"/>
      <c r="D17" s="1244"/>
      <c r="E17" s="1244"/>
      <c r="F17" s="1244"/>
      <c r="G17" s="1244"/>
      <c r="H17" s="1244"/>
      <c r="I17" s="1244"/>
      <c r="J17" s="1244"/>
      <c r="K17" s="1244"/>
      <c r="L17" s="1244"/>
      <c r="M17" s="1244"/>
      <c r="N17" s="1244"/>
      <c r="O17" s="1244"/>
      <c r="P17" s="1244"/>
      <c r="Q17" s="1244"/>
      <c r="R17" s="1244"/>
      <c r="S17" s="1244"/>
      <c r="T17" s="1244"/>
      <c r="U17" s="1244"/>
      <c r="V17" s="1244"/>
      <c r="W17" s="1244"/>
      <c r="X17" s="1244"/>
      <c r="Y17" s="1244"/>
      <c r="Z17" s="1244"/>
      <c r="AA17" s="1244"/>
      <c r="AB17" s="1244"/>
      <c r="AC17" s="1244"/>
      <c r="AD17" s="1244"/>
      <c r="AE17" s="1244"/>
      <c r="AF17" s="1244"/>
      <c r="AG17" s="1244"/>
      <c r="AH17" s="1244"/>
      <c r="AI17" s="1244"/>
      <c r="AJ17" s="1244"/>
      <c r="AK17" s="1244"/>
      <c r="AL17" s="1244"/>
      <c r="AM17" s="1244"/>
      <c r="AN17" s="1244"/>
      <c r="AO17" s="1244"/>
      <c r="AP17" s="1244"/>
      <c r="AQ17" s="1244"/>
      <c r="AR17" s="1244"/>
      <c r="AS17" s="1244"/>
      <c r="AT17" s="1244"/>
      <c r="AU17" s="1244"/>
      <c r="AV17" s="1244"/>
      <c r="AW17" s="1244"/>
      <c r="AX17" s="1244"/>
      <c r="AY17" s="1244"/>
      <c r="AZ17" s="1244"/>
      <c r="BA17" s="1244"/>
      <c r="BB17" s="1244"/>
      <c r="BC17" s="1244"/>
      <c r="BD17" s="1244"/>
      <c r="BE17" s="1244"/>
      <c r="BF17" s="1244"/>
      <c r="BG17" s="1244"/>
      <c r="BH17" s="1244"/>
      <c r="BI17" s="1244"/>
      <c r="BJ17" s="1244"/>
      <c r="BK17" s="1244"/>
      <c r="BL17" s="1244"/>
      <c r="BM17" s="1244"/>
      <c r="BN17" s="1244"/>
      <c r="BO17" s="1244"/>
      <c r="BP17" s="1244"/>
      <c r="BQ17" s="1244"/>
      <c r="BR17" s="1244"/>
      <c r="BS17" s="1244"/>
      <c r="BT17" s="1244"/>
      <c r="BU17" s="1244"/>
      <c r="BV17" s="1244"/>
      <c r="BW17" s="1244"/>
      <c r="BX17" s="1244"/>
      <c r="BY17" s="1244"/>
      <c r="BZ17" s="1244"/>
      <c r="CA17" s="1244"/>
      <c r="CB17" s="1244"/>
      <c r="CC17" s="1244"/>
      <c r="CD17" s="1244"/>
      <c r="CE17" s="1244"/>
      <c r="CF17" s="1244"/>
      <c r="CG17" s="1244"/>
      <c r="CH17" s="1244"/>
      <c r="CI17" s="1244"/>
      <c r="CJ17" s="1244"/>
      <c r="CK17" s="1244"/>
      <c r="CL17" s="1244"/>
      <c r="CM17" s="1244"/>
      <c r="CN17" s="1244"/>
      <c r="CO17" s="1244"/>
      <c r="CP17" s="1244"/>
      <c r="CQ17" s="1244"/>
      <c r="CR17" s="1244"/>
      <c r="CS17" s="1244"/>
      <c r="CT17" s="1244"/>
      <c r="CU17" s="1244"/>
      <c r="CV17" s="1244"/>
      <c r="CW17" s="1244"/>
      <c r="CX17" s="1244"/>
      <c r="CY17" s="1244"/>
      <c r="CZ17" s="1244"/>
      <c r="DA17" s="1244"/>
      <c r="DB17" s="1244"/>
      <c r="DC17" s="1244"/>
      <c r="DD17" s="1244"/>
      <c r="DE17" s="1244"/>
    </row>
    <row r="18" spans="1:109" s="262" customFormat="1" x14ac:dyDescent="0.15">
      <c r="A18" s="1243"/>
      <c r="B18" s="1244"/>
      <c r="C18" s="1244"/>
      <c r="D18" s="1244"/>
      <c r="E18" s="1244"/>
      <c r="F18" s="1244"/>
      <c r="G18" s="1244"/>
      <c r="H18" s="1244"/>
      <c r="I18" s="1244"/>
      <c r="J18" s="1244"/>
      <c r="K18" s="1244"/>
      <c r="L18" s="1244"/>
      <c r="M18" s="1244"/>
      <c r="N18" s="1244"/>
      <c r="O18" s="1244"/>
      <c r="P18" s="1244"/>
      <c r="Q18" s="1244"/>
      <c r="R18" s="1244"/>
      <c r="S18" s="1244"/>
      <c r="T18" s="1244"/>
      <c r="U18" s="1244"/>
      <c r="V18" s="1244"/>
      <c r="W18" s="1244"/>
      <c r="X18" s="1244"/>
      <c r="Y18" s="1244"/>
      <c r="Z18" s="1244"/>
      <c r="AA18" s="1244"/>
      <c r="AB18" s="1244"/>
      <c r="AC18" s="1244"/>
      <c r="AD18" s="1244"/>
      <c r="AE18" s="1244"/>
      <c r="AF18" s="1244"/>
      <c r="AG18" s="1244"/>
      <c r="AH18" s="1244"/>
      <c r="AI18" s="1244"/>
      <c r="AJ18" s="1244"/>
      <c r="AK18" s="1244"/>
      <c r="AL18" s="1244"/>
      <c r="AM18" s="1244"/>
      <c r="AN18" s="1244"/>
      <c r="AO18" s="1244"/>
      <c r="AP18" s="1244"/>
      <c r="AQ18" s="1244"/>
      <c r="AR18" s="1244"/>
      <c r="AS18" s="1244"/>
      <c r="AT18" s="1244"/>
      <c r="AU18" s="1244"/>
      <c r="AV18" s="1244"/>
      <c r="AW18" s="1244"/>
      <c r="AX18" s="1244"/>
      <c r="AY18" s="1244"/>
      <c r="AZ18" s="1244"/>
      <c r="BA18" s="1244"/>
      <c r="BB18" s="1244"/>
      <c r="BC18" s="1244"/>
      <c r="BD18" s="1244"/>
      <c r="BE18" s="1244"/>
      <c r="BF18" s="1244"/>
      <c r="BG18" s="1244"/>
      <c r="BH18" s="1244"/>
      <c r="BI18" s="1244"/>
      <c r="BJ18" s="1244"/>
      <c r="BK18" s="1244"/>
      <c r="BL18" s="1244"/>
      <c r="BM18" s="1244"/>
      <c r="BN18" s="1244"/>
      <c r="BO18" s="1244"/>
      <c r="BP18" s="1244"/>
      <c r="BQ18" s="1244"/>
      <c r="BR18" s="1244"/>
      <c r="BS18" s="1244"/>
      <c r="BT18" s="1244"/>
      <c r="BU18" s="1244"/>
      <c r="BV18" s="1244"/>
      <c r="BW18" s="1244"/>
      <c r="BX18" s="1244"/>
      <c r="BY18" s="1244"/>
      <c r="BZ18" s="1244"/>
      <c r="CA18" s="1244"/>
      <c r="CB18" s="1244"/>
      <c r="CC18" s="1244"/>
      <c r="CD18" s="1244"/>
      <c r="CE18" s="1244"/>
      <c r="CF18" s="1244"/>
      <c r="CG18" s="1244"/>
      <c r="CH18" s="1244"/>
      <c r="CI18" s="1244"/>
      <c r="CJ18" s="1244"/>
      <c r="CK18" s="1244"/>
      <c r="CL18" s="1244"/>
      <c r="CM18" s="1244"/>
      <c r="CN18" s="1244"/>
      <c r="CO18" s="1244"/>
      <c r="CP18" s="1244"/>
      <c r="CQ18" s="1244"/>
      <c r="CR18" s="1244"/>
      <c r="CS18" s="1244"/>
      <c r="CT18" s="1244"/>
      <c r="CU18" s="1244"/>
      <c r="CV18" s="1244"/>
      <c r="CW18" s="1244"/>
      <c r="CX18" s="1244"/>
      <c r="CY18" s="1244"/>
      <c r="CZ18" s="1244"/>
      <c r="DA18" s="1244"/>
      <c r="DB18" s="1244"/>
      <c r="DC18" s="1244"/>
      <c r="DD18" s="1244"/>
      <c r="DE18" s="1244"/>
    </row>
    <row r="19" spans="1:109" x14ac:dyDescent="0.15">
      <c r="DD19" s="1243"/>
      <c r="DE19" s="1243"/>
    </row>
    <row r="20" spans="1:109" x14ac:dyDescent="0.15">
      <c r="DD20" s="1243"/>
      <c r="DE20" s="1243"/>
    </row>
    <row r="21" spans="1:109" ht="17.25" customHeight="1" x14ac:dyDescent="0.15">
      <c r="B21" s="1245"/>
      <c r="C21" s="1246"/>
      <c r="D21" s="1246"/>
      <c r="E21" s="1246"/>
      <c r="F21" s="1246"/>
      <c r="G21" s="1246"/>
      <c r="H21" s="1246"/>
      <c r="I21" s="1246"/>
      <c r="J21" s="1246"/>
      <c r="K21" s="1246"/>
      <c r="L21" s="1246"/>
      <c r="M21" s="1246"/>
      <c r="N21" s="1247"/>
      <c r="O21" s="1246"/>
      <c r="P21" s="1246"/>
      <c r="Q21" s="1246"/>
      <c r="R21" s="1246"/>
      <c r="S21" s="1246"/>
      <c r="T21" s="1246"/>
      <c r="U21" s="1246"/>
      <c r="V21" s="1246"/>
      <c r="W21" s="1246"/>
      <c r="X21" s="1246"/>
      <c r="Y21" s="1246"/>
      <c r="Z21" s="1246"/>
      <c r="AA21" s="1246"/>
      <c r="AB21" s="1246"/>
      <c r="AC21" s="1246"/>
      <c r="AD21" s="1246"/>
      <c r="AE21" s="1246"/>
      <c r="AF21" s="1246"/>
      <c r="AG21" s="1246"/>
      <c r="AH21" s="1246"/>
      <c r="AI21" s="1246"/>
      <c r="AJ21" s="1246"/>
      <c r="AK21" s="1246"/>
      <c r="AL21" s="1246"/>
      <c r="AM21" s="1246"/>
      <c r="AN21" s="1246"/>
      <c r="AO21" s="1246"/>
      <c r="AP21" s="1246"/>
      <c r="AQ21" s="1246"/>
      <c r="AR21" s="1246"/>
      <c r="AS21" s="1246"/>
      <c r="AT21" s="1247"/>
      <c r="AU21" s="1246"/>
      <c r="AV21" s="1246"/>
      <c r="AW21" s="1246"/>
      <c r="AX21" s="1246"/>
      <c r="AY21" s="1246"/>
      <c r="AZ21" s="1246"/>
      <c r="BA21" s="1246"/>
      <c r="BB21" s="1246"/>
      <c r="BC21" s="1246"/>
      <c r="BD21" s="1246"/>
      <c r="BE21" s="1246"/>
      <c r="BF21" s="1247"/>
      <c r="BG21" s="1246"/>
      <c r="BH21" s="1246"/>
      <c r="BI21" s="1246"/>
      <c r="BJ21" s="1246"/>
      <c r="BK21" s="1246"/>
      <c r="BL21" s="1246"/>
      <c r="BM21" s="1246"/>
      <c r="BN21" s="1246"/>
      <c r="BO21" s="1246"/>
      <c r="BP21" s="1246"/>
      <c r="BQ21" s="1246"/>
      <c r="BR21" s="1247"/>
      <c r="BS21" s="1246"/>
      <c r="BT21" s="1246"/>
      <c r="BU21" s="1246"/>
      <c r="BV21" s="1246"/>
      <c r="BW21" s="1246"/>
      <c r="BX21" s="1246"/>
      <c r="BY21" s="1246"/>
      <c r="BZ21" s="1246"/>
      <c r="CA21" s="1246"/>
      <c r="CB21" s="1246"/>
      <c r="CC21" s="1246"/>
      <c r="CD21" s="1247"/>
      <c r="CE21" s="1246"/>
      <c r="CF21" s="1246"/>
      <c r="CG21" s="1246"/>
      <c r="CH21" s="1246"/>
      <c r="CI21" s="1246"/>
      <c r="CJ21" s="1246"/>
      <c r="CK21" s="1246"/>
      <c r="CL21" s="1246"/>
      <c r="CM21" s="1246"/>
      <c r="CN21" s="1246"/>
      <c r="CO21" s="1246"/>
      <c r="CP21" s="1247"/>
      <c r="CQ21" s="1246"/>
      <c r="CR21" s="1246"/>
      <c r="CS21" s="1246"/>
      <c r="CT21" s="1246"/>
      <c r="CU21" s="1246"/>
      <c r="CV21" s="1246"/>
      <c r="CW21" s="1246"/>
      <c r="CX21" s="1246"/>
      <c r="CY21" s="1246"/>
      <c r="CZ21" s="1246"/>
      <c r="DA21" s="1246"/>
      <c r="DB21" s="1247"/>
      <c r="DC21" s="1246"/>
      <c r="DD21" s="1248"/>
      <c r="DE21" s="1243"/>
    </row>
    <row r="22" spans="1:109" ht="17.25" customHeight="1" x14ac:dyDescent="0.15">
      <c r="B22" s="1249"/>
    </row>
    <row r="23" spans="1:109" x14ac:dyDescent="0.15">
      <c r="B23" s="1249"/>
    </row>
    <row r="24" spans="1:109" x14ac:dyDescent="0.15">
      <c r="B24" s="1249"/>
    </row>
    <row r="25" spans="1:109" x14ac:dyDescent="0.15">
      <c r="B25" s="1249"/>
    </row>
    <row r="26" spans="1:109" x14ac:dyDescent="0.15">
      <c r="B26" s="1249"/>
    </row>
    <row r="27" spans="1:109" x14ac:dyDescent="0.15">
      <c r="B27" s="1249"/>
    </row>
    <row r="28" spans="1:109" x14ac:dyDescent="0.15">
      <c r="B28" s="1249"/>
    </row>
    <row r="29" spans="1:109" x14ac:dyDescent="0.15">
      <c r="B29" s="1249"/>
    </row>
    <row r="30" spans="1:109" x14ac:dyDescent="0.15">
      <c r="B30" s="1249"/>
    </row>
    <row r="31" spans="1:109" x14ac:dyDescent="0.15">
      <c r="B31" s="1249"/>
    </row>
    <row r="32" spans="1:109" x14ac:dyDescent="0.15">
      <c r="B32" s="1249"/>
    </row>
    <row r="33" spans="2:109" x14ac:dyDescent="0.15">
      <c r="B33" s="1249"/>
    </row>
    <row r="34" spans="2:109" x14ac:dyDescent="0.15">
      <c r="B34" s="1249"/>
    </row>
    <row r="35" spans="2:109" x14ac:dyDescent="0.15">
      <c r="B35" s="1249"/>
    </row>
    <row r="36" spans="2:109" x14ac:dyDescent="0.15">
      <c r="B36" s="1249"/>
    </row>
    <row r="37" spans="2:109" x14ac:dyDescent="0.15">
      <c r="B37" s="1249"/>
    </row>
    <row r="38" spans="2:109" x14ac:dyDescent="0.15">
      <c r="B38" s="1249"/>
    </row>
    <row r="39" spans="2:109" x14ac:dyDescent="0.15">
      <c r="B39" s="1251"/>
      <c r="C39" s="1252"/>
      <c r="D39" s="1252"/>
      <c r="E39" s="1252"/>
      <c r="F39" s="1252"/>
      <c r="G39" s="1252"/>
      <c r="H39" s="1252"/>
      <c r="I39" s="1252"/>
      <c r="J39" s="1252"/>
      <c r="K39" s="1252"/>
      <c r="L39" s="1252"/>
      <c r="M39" s="1252"/>
      <c r="N39" s="1252"/>
      <c r="O39" s="1252"/>
      <c r="P39" s="1252"/>
      <c r="Q39" s="1252"/>
      <c r="R39" s="1252"/>
      <c r="S39" s="1252"/>
      <c r="T39" s="1252"/>
      <c r="U39" s="1252"/>
      <c r="V39" s="1252"/>
      <c r="W39" s="1252"/>
      <c r="X39" s="1252"/>
      <c r="Y39" s="1252"/>
      <c r="Z39" s="1252"/>
      <c r="AA39" s="1252"/>
      <c r="AB39" s="1252"/>
      <c r="AC39" s="1252"/>
      <c r="AD39" s="1252"/>
      <c r="AE39" s="1252"/>
      <c r="AF39" s="1252"/>
      <c r="AG39" s="1252"/>
      <c r="AH39" s="1252"/>
      <c r="AI39" s="1252"/>
      <c r="AJ39" s="1252"/>
      <c r="AK39" s="1252"/>
      <c r="AL39" s="1252"/>
      <c r="AM39" s="1252"/>
      <c r="AN39" s="1252"/>
      <c r="AO39" s="1252"/>
      <c r="AP39" s="1252"/>
      <c r="AQ39" s="1252"/>
      <c r="AR39" s="1252"/>
      <c r="AS39" s="1252"/>
      <c r="AT39" s="1252"/>
      <c r="AU39" s="1252"/>
      <c r="AV39" s="1252"/>
      <c r="AW39" s="1252"/>
      <c r="AX39" s="1252"/>
      <c r="AY39" s="1252"/>
      <c r="AZ39" s="1252"/>
      <c r="BA39" s="1252"/>
      <c r="BB39" s="1252"/>
      <c r="BC39" s="1252"/>
      <c r="BD39" s="1252"/>
      <c r="BE39" s="1252"/>
      <c r="BF39" s="1252"/>
      <c r="BG39" s="1252"/>
      <c r="BH39" s="1252"/>
      <c r="BI39" s="1252"/>
      <c r="BJ39" s="1252"/>
      <c r="BK39" s="1252"/>
      <c r="BL39" s="1252"/>
      <c r="BM39" s="1252"/>
      <c r="BN39" s="1252"/>
      <c r="BO39" s="1252"/>
      <c r="BP39" s="1252"/>
      <c r="BQ39" s="1252"/>
      <c r="BR39" s="1252"/>
      <c r="BS39" s="1252"/>
      <c r="BT39" s="1252"/>
      <c r="BU39" s="1252"/>
      <c r="BV39" s="1252"/>
      <c r="BW39" s="1252"/>
      <c r="BX39" s="1252"/>
      <c r="BY39" s="1252"/>
      <c r="BZ39" s="1252"/>
      <c r="CA39" s="1252"/>
      <c r="CB39" s="1252"/>
      <c r="CC39" s="1252"/>
      <c r="CD39" s="1252"/>
      <c r="CE39" s="1252"/>
      <c r="CF39" s="1252"/>
      <c r="CG39" s="1252"/>
      <c r="CH39" s="1252"/>
      <c r="CI39" s="1252"/>
      <c r="CJ39" s="1252"/>
      <c r="CK39" s="1252"/>
      <c r="CL39" s="1252"/>
      <c r="CM39" s="1252"/>
      <c r="CN39" s="1252"/>
      <c r="CO39" s="1252"/>
      <c r="CP39" s="1252"/>
      <c r="CQ39" s="1252"/>
      <c r="CR39" s="1252"/>
      <c r="CS39" s="1252"/>
      <c r="CT39" s="1252"/>
      <c r="CU39" s="1252"/>
      <c r="CV39" s="1252"/>
      <c r="CW39" s="1252"/>
      <c r="CX39" s="1252"/>
      <c r="CY39" s="1252"/>
      <c r="CZ39" s="1252"/>
      <c r="DA39" s="1252"/>
      <c r="DB39" s="1252"/>
      <c r="DC39" s="1252"/>
      <c r="DD39" s="1253"/>
    </row>
    <row r="40" spans="2:109" x14ac:dyDescent="0.15">
      <c r="B40" s="1254"/>
      <c r="DD40" s="1254"/>
      <c r="DE40" s="1243"/>
    </row>
    <row r="41" spans="2:109" ht="17.25" x14ac:dyDescent="0.15">
      <c r="B41" s="1255" t="s">
        <v>605</v>
      </c>
      <c r="C41" s="1246"/>
      <c r="D41" s="1246"/>
      <c r="E41" s="1246"/>
      <c r="F41" s="1246"/>
      <c r="G41" s="1246"/>
      <c r="H41" s="1246"/>
      <c r="I41" s="1246"/>
      <c r="J41" s="1246"/>
      <c r="K41" s="1246"/>
      <c r="L41" s="1246"/>
      <c r="M41" s="1246"/>
      <c r="N41" s="1246"/>
      <c r="O41" s="1246"/>
      <c r="P41" s="1246"/>
      <c r="Q41" s="1246"/>
      <c r="R41" s="1246"/>
      <c r="S41" s="1246"/>
      <c r="T41" s="1246"/>
      <c r="U41" s="1246"/>
      <c r="V41" s="1246"/>
      <c r="W41" s="1246"/>
      <c r="X41" s="1246"/>
      <c r="Y41" s="1246"/>
      <c r="Z41" s="1246"/>
      <c r="AA41" s="1246"/>
      <c r="AB41" s="1246"/>
      <c r="AC41" s="1246"/>
      <c r="AD41" s="1246"/>
      <c r="AE41" s="1246"/>
      <c r="AF41" s="1246"/>
      <c r="AG41" s="1246"/>
      <c r="AH41" s="1246"/>
      <c r="AI41" s="1246"/>
      <c r="AJ41" s="1246"/>
      <c r="AK41" s="1246"/>
      <c r="AL41" s="1246"/>
      <c r="AM41" s="1246"/>
      <c r="AN41" s="1246"/>
      <c r="AO41" s="1246"/>
      <c r="AP41" s="1246"/>
      <c r="AQ41" s="1246"/>
      <c r="AR41" s="1246"/>
      <c r="AS41" s="1246"/>
      <c r="AT41" s="1246"/>
      <c r="AU41" s="1246"/>
      <c r="AV41" s="1246"/>
      <c r="AW41" s="1246"/>
      <c r="AX41" s="1246"/>
      <c r="AY41" s="1246"/>
      <c r="AZ41" s="1246"/>
      <c r="BA41" s="1246"/>
      <c r="BB41" s="1246"/>
      <c r="BC41" s="1246"/>
      <c r="BD41" s="1246"/>
      <c r="BE41" s="1246"/>
      <c r="BF41" s="1246"/>
      <c r="BG41" s="1246"/>
      <c r="BH41" s="1246"/>
      <c r="BI41" s="1246"/>
      <c r="BJ41" s="1246"/>
      <c r="BK41" s="1246"/>
      <c r="BL41" s="1246"/>
      <c r="BM41" s="1246"/>
      <c r="BN41" s="1246"/>
      <c r="BO41" s="1246"/>
      <c r="BP41" s="1246"/>
      <c r="BQ41" s="1246"/>
      <c r="BR41" s="1246"/>
      <c r="BS41" s="1246"/>
      <c r="BT41" s="1246"/>
      <c r="BU41" s="1246"/>
      <c r="BV41" s="1246"/>
      <c r="BW41" s="1246"/>
      <c r="BX41" s="1246"/>
      <c r="BY41" s="1246"/>
      <c r="BZ41" s="1246"/>
      <c r="CA41" s="1246"/>
      <c r="CB41" s="1246"/>
      <c r="CC41" s="1246"/>
      <c r="CD41" s="1246"/>
      <c r="CE41" s="1246"/>
      <c r="CF41" s="1246"/>
      <c r="CG41" s="1246"/>
      <c r="CH41" s="1246"/>
      <c r="CI41" s="1246"/>
      <c r="CJ41" s="1246"/>
      <c r="CK41" s="1246"/>
      <c r="CL41" s="1246"/>
      <c r="CM41" s="1246"/>
      <c r="CN41" s="1246"/>
      <c r="CO41" s="1246"/>
      <c r="CP41" s="1246"/>
      <c r="CQ41" s="1246"/>
      <c r="CR41" s="1246"/>
      <c r="CS41" s="1246"/>
      <c r="CT41" s="1246"/>
      <c r="CU41" s="1246"/>
      <c r="CV41" s="1246"/>
      <c r="CW41" s="1246"/>
      <c r="CX41" s="1246"/>
      <c r="CY41" s="1246"/>
      <c r="CZ41" s="1246"/>
      <c r="DA41" s="1246"/>
      <c r="DB41" s="1246"/>
      <c r="DC41" s="1246"/>
      <c r="DD41" s="1248"/>
    </row>
    <row r="42" spans="2:109" x14ac:dyDescent="0.15">
      <c r="B42" s="1249"/>
      <c r="G42" s="1256"/>
      <c r="I42" s="1257"/>
      <c r="J42" s="1257"/>
      <c r="K42" s="1257"/>
      <c r="AM42" s="1256"/>
      <c r="AN42" s="1256" t="s">
        <v>606</v>
      </c>
      <c r="AP42" s="1257"/>
      <c r="AQ42" s="1257"/>
      <c r="AR42" s="1257"/>
      <c r="AY42" s="1256"/>
      <c r="BA42" s="1257"/>
      <c r="BB42" s="1257"/>
      <c r="BC42" s="1257"/>
      <c r="BK42" s="1256"/>
      <c r="BM42" s="1257"/>
      <c r="BN42" s="1257"/>
      <c r="BO42" s="1257"/>
      <c r="BW42" s="1256"/>
      <c r="BY42" s="1257"/>
      <c r="BZ42" s="1257"/>
      <c r="CA42" s="1257"/>
      <c r="CI42" s="1256"/>
      <c r="CK42" s="1257"/>
      <c r="CL42" s="1257"/>
      <c r="CM42" s="1257"/>
      <c r="CU42" s="1256"/>
      <c r="CW42" s="1257"/>
      <c r="CX42" s="1257"/>
      <c r="CY42" s="1257"/>
    </row>
    <row r="43" spans="2:109" ht="13.5" customHeight="1" x14ac:dyDescent="0.15">
      <c r="B43" s="1249"/>
      <c r="AN43" s="1258" t="s">
        <v>607</v>
      </c>
      <c r="AO43" s="1259"/>
      <c r="AP43" s="1259"/>
      <c r="AQ43" s="1259"/>
      <c r="AR43" s="1259"/>
      <c r="AS43" s="1259"/>
      <c r="AT43" s="1259"/>
      <c r="AU43" s="1259"/>
      <c r="AV43" s="1259"/>
      <c r="AW43" s="1259"/>
      <c r="AX43" s="1259"/>
      <c r="AY43" s="1259"/>
      <c r="AZ43" s="1259"/>
      <c r="BA43" s="1259"/>
      <c r="BB43" s="1259"/>
      <c r="BC43" s="1259"/>
      <c r="BD43" s="1259"/>
      <c r="BE43" s="1259"/>
      <c r="BF43" s="1259"/>
      <c r="BG43" s="1259"/>
      <c r="BH43" s="1259"/>
      <c r="BI43" s="1259"/>
      <c r="BJ43" s="1259"/>
      <c r="BK43" s="1259"/>
      <c r="BL43" s="1259"/>
      <c r="BM43" s="1259"/>
      <c r="BN43" s="1259"/>
      <c r="BO43" s="1259"/>
      <c r="BP43" s="1259"/>
      <c r="BQ43" s="1259"/>
      <c r="BR43" s="1259"/>
      <c r="BS43" s="1259"/>
      <c r="BT43" s="1259"/>
      <c r="BU43" s="1259"/>
      <c r="BV43" s="1259"/>
      <c r="BW43" s="1259"/>
      <c r="BX43" s="1259"/>
      <c r="BY43" s="1259"/>
      <c r="BZ43" s="1259"/>
      <c r="CA43" s="1259"/>
      <c r="CB43" s="1259"/>
      <c r="CC43" s="1259"/>
      <c r="CD43" s="1259"/>
      <c r="CE43" s="1259"/>
      <c r="CF43" s="1259"/>
      <c r="CG43" s="1259"/>
      <c r="CH43" s="1259"/>
      <c r="CI43" s="1259"/>
      <c r="CJ43" s="1259"/>
      <c r="CK43" s="1259"/>
      <c r="CL43" s="1259"/>
      <c r="CM43" s="1259"/>
      <c r="CN43" s="1259"/>
      <c r="CO43" s="1259"/>
      <c r="CP43" s="1259"/>
      <c r="CQ43" s="1259"/>
      <c r="CR43" s="1259"/>
      <c r="CS43" s="1259"/>
      <c r="CT43" s="1259"/>
      <c r="CU43" s="1259"/>
      <c r="CV43" s="1259"/>
      <c r="CW43" s="1259"/>
      <c r="CX43" s="1259"/>
      <c r="CY43" s="1259"/>
      <c r="CZ43" s="1259"/>
      <c r="DA43" s="1259"/>
      <c r="DB43" s="1259"/>
      <c r="DC43" s="1260"/>
    </row>
    <row r="44" spans="2:109" x14ac:dyDescent="0.15">
      <c r="B44" s="1249"/>
      <c r="AN44" s="1261"/>
      <c r="AO44" s="1262"/>
      <c r="AP44" s="1262"/>
      <c r="AQ44" s="1262"/>
      <c r="AR44" s="1262"/>
      <c r="AS44" s="1262"/>
      <c r="AT44" s="1262"/>
      <c r="AU44" s="1262"/>
      <c r="AV44" s="1262"/>
      <c r="AW44" s="1262"/>
      <c r="AX44" s="1262"/>
      <c r="AY44" s="1262"/>
      <c r="AZ44" s="1262"/>
      <c r="BA44" s="1262"/>
      <c r="BB44" s="1262"/>
      <c r="BC44" s="1262"/>
      <c r="BD44" s="1262"/>
      <c r="BE44" s="1262"/>
      <c r="BF44" s="1262"/>
      <c r="BG44" s="1262"/>
      <c r="BH44" s="1262"/>
      <c r="BI44" s="1262"/>
      <c r="BJ44" s="1262"/>
      <c r="BK44" s="1262"/>
      <c r="BL44" s="1262"/>
      <c r="BM44" s="1262"/>
      <c r="BN44" s="1262"/>
      <c r="BO44" s="1262"/>
      <c r="BP44" s="1262"/>
      <c r="BQ44" s="1262"/>
      <c r="BR44" s="1262"/>
      <c r="BS44" s="1262"/>
      <c r="BT44" s="1262"/>
      <c r="BU44" s="1262"/>
      <c r="BV44" s="1262"/>
      <c r="BW44" s="1262"/>
      <c r="BX44" s="1262"/>
      <c r="BY44" s="1262"/>
      <c r="BZ44" s="1262"/>
      <c r="CA44" s="1262"/>
      <c r="CB44" s="1262"/>
      <c r="CC44" s="1262"/>
      <c r="CD44" s="1262"/>
      <c r="CE44" s="1262"/>
      <c r="CF44" s="1262"/>
      <c r="CG44" s="1262"/>
      <c r="CH44" s="1262"/>
      <c r="CI44" s="1262"/>
      <c r="CJ44" s="1262"/>
      <c r="CK44" s="1262"/>
      <c r="CL44" s="1262"/>
      <c r="CM44" s="1262"/>
      <c r="CN44" s="1262"/>
      <c r="CO44" s="1262"/>
      <c r="CP44" s="1262"/>
      <c r="CQ44" s="1262"/>
      <c r="CR44" s="1262"/>
      <c r="CS44" s="1262"/>
      <c r="CT44" s="1262"/>
      <c r="CU44" s="1262"/>
      <c r="CV44" s="1262"/>
      <c r="CW44" s="1262"/>
      <c r="CX44" s="1262"/>
      <c r="CY44" s="1262"/>
      <c r="CZ44" s="1262"/>
      <c r="DA44" s="1262"/>
      <c r="DB44" s="1262"/>
      <c r="DC44" s="1263"/>
    </row>
    <row r="45" spans="2:109" x14ac:dyDescent="0.15">
      <c r="B45" s="1249"/>
      <c r="AN45" s="1261"/>
      <c r="AO45" s="1262"/>
      <c r="AP45" s="1262"/>
      <c r="AQ45" s="1262"/>
      <c r="AR45" s="1262"/>
      <c r="AS45" s="1262"/>
      <c r="AT45" s="1262"/>
      <c r="AU45" s="1262"/>
      <c r="AV45" s="1262"/>
      <c r="AW45" s="1262"/>
      <c r="AX45" s="1262"/>
      <c r="AY45" s="1262"/>
      <c r="AZ45" s="1262"/>
      <c r="BA45" s="1262"/>
      <c r="BB45" s="1262"/>
      <c r="BC45" s="1262"/>
      <c r="BD45" s="1262"/>
      <c r="BE45" s="1262"/>
      <c r="BF45" s="1262"/>
      <c r="BG45" s="1262"/>
      <c r="BH45" s="1262"/>
      <c r="BI45" s="1262"/>
      <c r="BJ45" s="1262"/>
      <c r="BK45" s="1262"/>
      <c r="BL45" s="1262"/>
      <c r="BM45" s="1262"/>
      <c r="BN45" s="1262"/>
      <c r="BO45" s="1262"/>
      <c r="BP45" s="1262"/>
      <c r="BQ45" s="1262"/>
      <c r="BR45" s="1262"/>
      <c r="BS45" s="1262"/>
      <c r="BT45" s="1262"/>
      <c r="BU45" s="1262"/>
      <c r="BV45" s="1262"/>
      <c r="BW45" s="1262"/>
      <c r="BX45" s="1262"/>
      <c r="BY45" s="1262"/>
      <c r="BZ45" s="1262"/>
      <c r="CA45" s="1262"/>
      <c r="CB45" s="1262"/>
      <c r="CC45" s="1262"/>
      <c r="CD45" s="1262"/>
      <c r="CE45" s="1262"/>
      <c r="CF45" s="1262"/>
      <c r="CG45" s="1262"/>
      <c r="CH45" s="1262"/>
      <c r="CI45" s="1262"/>
      <c r="CJ45" s="1262"/>
      <c r="CK45" s="1262"/>
      <c r="CL45" s="1262"/>
      <c r="CM45" s="1262"/>
      <c r="CN45" s="1262"/>
      <c r="CO45" s="1262"/>
      <c r="CP45" s="1262"/>
      <c r="CQ45" s="1262"/>
      <c r="CR45" s="1262"/>
      <c r="CS45" s="1262"/>
      <c r="CT45" s="1262"/>
      <c r="CU45" s="1262"/>
      <c r="CV45" s="1262"/>
      <c r="CW45" s="1262"/>
      <c r="CX45" s="1262"/>
      <c r="CY45" s="1262"/>
      <c r="CZ45" s="1262"/>
      <c r="DA45" s="1262"/>
      <c r="DB45" s="1262"/>
      <c r="DC45" s="1263"/>
    </row>
    <row r="46" spans="2:109" x14ac:dyDescent="0.15">
      <c r="B46" s="1249"/>
      <c r="AN46" s="1261"/>
      <c r="AO46" s="1262"/>
      <c r="AP46" s="1262"/>
      <c r="AQ46" s="1262"/>
      <c r="AR46" s="1262"/>
      <c r="AS46" s="1262"/>
      <c r="AT46" s="1262"/>
      <c r="AU46" s="1262"/>
      <c r="AV46" s="1262"/>
      <c r="AW46" s="1262"/>
      <c r="AX46" s="1262"/>
      <c r="AY46" s="1262"/>
      <c r="AZ46" s="1262"/>
      <c r="BA46" s="1262"/>
      <c r="BB46" s="1262"/>
      <c r="BC46" s="1262"/>
      <c r="BD46" s="1262"/>
      <c r="BE46" s="1262"/>
      <c r="BF46" s="1262"/>
      <c r="BG46" s="1262"/>
      <c r="BH46" s="1262"/>
      <c r="BI46" s="1262"/>
      <c r="BJ46" s="1262"/>
      <c r="BK46" s="1262"/>
      <c r="BL46" s="1262"/>
      <c r="BM46" s="1262"/>
      <c r="BN46" s="1262"/>
      <c r="BO46" s="1262"/>
      <c r="BP46" s="1262"/>
      <c r="BQ46" s="1262"/>
      <c r="BR46" s="1262"/>
      <c r="BS46" s="1262"/>
      <c r="BT46" s="1262"/>
      <c r="BU46" s="1262"/>
      <c r="BV46" s="1262"/>
      <c r="BW46" s="1262"/>
      <c r="BX46" s="1262"/>
      <c r="BY46" s="1262"/>
      <c r="BZ46" s="1262"/>
      <c r="CA46" s="1262"/>
      <c r="CB46" s="1262"/>
      <c r="CC46" s="1262"/>
      <c r="CD46" s="1262"/>
      <c r="CE46" s="1262"/>
      <c r="CF46" s="1262"/>
      <c r="CG46" s="1262"/>
      <c r="CH46" s="1262"/>
      <c r="CI46" s="1262"/>
      <c r="CJ46" s="1262"/>
      <c r="CK46" s="1262"/>
      <c r="CL46" s="1262"/>
      <c r="CM46" s="1262"/>
      <c r="CN46" s="1262"/>
      <c r="CO46" s="1262"/>
      <c r="CP46" s="1262"/>
      <c r="CQ46" s="1262"/>
      <c r="CR46" s="1262"/>
      <c r="CS46" s="1262"/>
      <c r="CT46" s="1262"/>
      <c r="CU46" s="1262"/>
      <c r="CV46" s="1262"/>
      <c r="CW46" s="1262"/>
      <c r="CX46" s="1262"/>
      <c r="CY46" s="1262"/>
      <c r="CZ46" s="1262"/>
      <c r="DA46" s="1262"/>
      <c r="DB46" s="1262"/>
      <c r="DC46" s="1263"/>
    </row>
    <row r="47" spans="2:109" x14ac:dyDescent="0.15">
      <c r="B47" s="1249"/>
      <c r="AN47" s="1264"/>
      <c r="AO47" s="1265"/>
      <c r="AP47" s="1265"/>
      <c r="AQ47" s="1265"/>
      <c r="AR47" s="1265"/>
      <c r="AS47" s="1265"/>
      <c r="AT47" s="1265"/>
      <c r="AU47" s="1265"/>
      <c r="AV47" s="1265"/>
      <c r="AW47" s="1265"/>
      <c r="AX47" s="1265"/>
      <c r="AY47" s="1265"/>
      <c r="AZ47" s="1265"/>
      <c r="BA47" s="1265"/>
      <c r="BB47" s="1265"/>
      <c r="BC47" s="1265"/>
      <c r="BD47" s="1265"/>
      <c r="BE47" s="1265"/>
      <c r="BF47" s="1265"/>
      <c r="BG47" s="1265"/>
      <c r="BH47" s="1265"/>
      <c r="BI47" s="1265"/>
      <c r="BJ47" s="1265"/>
      <c r="BK47" s="1265"/>
      <c r="BL47" s="1265"/>
      <c r="BM47" s="1265"/>
      <c r="BN47" s="1265"/>
      <c r="BO47" s="1265"/>
      <c r="BP47" s="1265"/>
      <c r="BQ47" s="1265"/>
      <c r="BR47" s="1265"/>
      <c r="BS47" s="1265"/>
      <c r="BT47" s="1265"/>
      <c r="BU47" s="1265"/>
      <c r="BV47" s="1265"/>
      <c r="BW47" s="1265"/>
      <c r="BX47" s="1265"/>
      <c r="BY47" s="1265"/>
      <c r="BZ47" s="1265"/>
      <c r="CA47" s="1265"/>
      <c r="CB47" s="1265"/>
      <c r="CC47" s="1265"/>
      <c r="CD47" s="1265"/>
      <c r="CE47" s="1265"/>
      <c r="CF47" s="1265"/>
      <c r="CG47" s="1265"/>
      <c r="CH47" s="1265"/>
      <c r="CI47" s="1265"/>
      <c r="CJ47" s="1265"/>
      <c r="CK47" s="1265"/>
      <c r="CL47" s="1265"/>
      <c r="CM47" s="1265"/>
      <c r="CN47" s="1265"/>
      <c r="CO47" s="1265"/>
      <c r="CP47" s="1265"/>
      <c r="CQ47" s="1265"/>
      <c r="CR47" s="1265"/>
      <c r="CS47" s="1265"/>
      <c r="CT47" s="1265"/>
      <c r="CU47" s="1265"/>
      <c r="CV47" s="1265"/>
      <c r="CW47" s="1265"/>
      <c r="CX47" s="1265"/>
      <c r="CY47" s="1265"/>
      <c r="CZ47" s="1265"/>
      <c r="DA47" s="1265"/>
      <c r="DB47" s="1265"/>
      <c r="DC47" s="1266"/>
    </row>
    <row r="48" spans="2:109" x14ac:dyDescent="0.15">
      <c r="B48" s="1249"/>
      <c r="H48" s="1267"/>
      <c r="I48" s="1267"/>
      <c r="J48" s="1267"/>
      <c r="AN48" s="1267"/>
      <c r="AO48" s="1267"/>
      <c r="AP48" s="1267"/>
      <c r="AZ48" s="1267"/>
      <c r="BA48" s="1267"/>
      <c r="BB48" s="1267"/>
      <c r="BL48" s="1267"/>
      <c r="BM48" s="1267"/>
      <c r="BN48" s="1267"/>
      <c r="BX48" s="1267"/>
      <c r="BY48" s="1267"/>
      <c r="BZ48" s="1267"/>
      <c r="CJ48" s="1267"/>
      <c r="CK48" s="1267"/>
      <c r="CL48" s="1267"/>
      <c r="CV48" s="1267"/>
      <c r="CW48" s="1267"/>
      <c r="CX48" s="1267"/>
    </row>
    <row r="49" spans="1:109" x14ac:dyDescent="0.15">
      <c r="B49" s="1249"/>
      <c r="AN49" s="1243" t="s">
        <v>608</v>
      </c>
    </row>
    <row r="50" spans="1:109" x14ac:dyDescent="0.15">
      <c r="B50" s="1249"/>
      <c r="G50" s="1268"/>
      <c r="H50" s="1268"/>
      <c r="I50" s="1268"/>
      <c r="J50" s="1268"/>
      <c r="K50" s="1269"/>
      <c r="L50" s="1269"/>
      <c r="M50" s="1270"/>
      <c r="N50" s="1270"/>
      <c r="AN50" s="1271"/>
      <c r="AO50" s="1272"/>
      <c r="AP50" s="1272"/>
      <c r="AQ50" s="1272"/>
      <c r="AR50" s="1272"/>
      <c r="AS50" s="1272"/>
      <c r="AT50" s="1272"/>
      <c r="AU50" s="1272"/>
      <c r="AV50" s="1272"/>
      <c r="AW50" s="1272"/>
      <c r="AX50" s="1272"/>
      <c r="AY50" s="1272"/>
      <c r="AZ50" s="1272"/>
      <c r="BA50" s="1272"/>
      <c r="BB50" s="1272"/>
      <c r="BC50" s="1272"/>
      <c r="BD50" s="1272"/>
      <c r="BE50" s="1272"/>
      <c r="BF50" s="1272"/>
      <c r="BG50" s="1272"/>
      <c r="BH50" s="1272"/>
      <c r="BI50" s="1272"/>
      <c r="BJ50" s="1272"/>
      <c r="BK50" s="1272"/>
      <c r="BL50" s="1272"/>
      <c r="BM50" s="1272"/>
      <c r="BN50" s="1272"/>
      <c r="BO50" s="1273"/>
      <c r="BP50" s="1274" t="s">
        <v>568</v>
      </c>
      <c r="BQ50" s="1274"/>
      <c r="BR50" s="1274"/>
      <c r="BS50" s="1274"/>
      <c r="BT50" s="1274"/>
      <c r="BU50" s="1274"/>
      <c r="BV50" s="1274"/>
      <c r="BW50" s="1274"/>
      <c r="BX50" s="1274" t="s">
        <v>569</v>
      </c>
      <c r="BY50" s="1274"/>
      <c r="BZ50" s="1274"/>
      <c r="CA50" s="1274"/>
      <c r="CB50" s="1274"/>
      <c r="CC50" s="1274"/>
      <c r="CD50" s="1274"/>
      <c r="CE50" s="1274"/>
      <c r="CF50" s="1274" t="s">
        <v>570</v>
      </c>
      <c r="CG50" s="1274"/>
      <c r="CH50" s="1274"/>
      <c r="CI50" s="1274"/>
      <c r="CJ50" s="1274"/>
      <c r="CK50" s="1274"/>
      <c r="CL50" s="1274"/>
      <c r="CM50" s="1274"/>
      <c r="CN50" s="1274" t="s">
        <v>571</v>
      </c>
      <c r="CO50" s="1274"/>
      <c r="CP50" s="1274"/>
      <c r="CQ50" s="1274"/>
      <c r="CR50" s="1274"/>
      <c r="CS50" s="1274"/>
      <c r="CT50" s="1274"/>
      <c r="CU50" s="1274"/>
      <c r="CV50" s="1274" t="s">
        <v>572</v>
      </c>
      <c r="CW50" s="1274"/>
      <c r="CX50" s="1274"/>
      <c r="CY50" s="1274"/>
      <c r="CZ50" s="1274"/>
      <c r="DA50" s="1274"/>
      <c r="DB50" s="1274"/>
      <c r="DC50" s="1274"/>
    </row>
    <row r="51" spans="1:109" ht="13.5" customHeight="1" x14ac:dyDescent="0.15">
      <c r="B51" s="1249"/>
      <c r="G51" s="1275"/>
      <c r="H51" s="1275"/>
      <c r="I51" s="1276"/>
      <c r="J51" s="1276"/>
      <c r="K51" s="1277"/>
      <c r="L51" s="1277"/>
      <c r="M51" s="1277"/>
      <c r="N51" s="1277"/>
      <c r="AM51" s="1267"/>
      <c r="AN51" s="1278" t="s">
        <v>609</v>
      </c>
      <c r="AO51" s="1278"/>
      <c r="AP51" s="1278"/>
      <c r="AQ51" s="1278"/>
      <c r="AR51" s="1278"/>
      <c r="AS51" s="1278"/>
      <c r="AT51" s="1278"/>
      <c r="AU51" s="1278"/>
      <c r="AV51" s="1278"/>
      <c r="AW51" s="1278"/>
      <c r="AX51" s="1278"/>
      <c r="AY51" s="1278"/>
      <c r="AZ51" s="1278"/>
      <c r="BA51" s="1278"/>
      <c r="BB51" s="1278" t="s">
        <v>610</v>
      </c>
      <c r="BC51" s="1278"/>
      <c r="BD51" s="1278"/>
      <c r="BE51" s="1278"/>
      <c r="BF51" s="1278"/>
      <c r="BG51" s="1278"/>
      <c r="BH51" s="1278"/>
      <c r="BI51" s="1278"/>
      <c r="BJ51" s="1278"/>
      <c r="BK51" s="1278"/>
      <c r="BL51" s="1278"/>
      <c r="BM51" s="1278"/>
      <c r="BN51" s="1278"/>
      <c r="BO51" s="1278"/>
      <c r="BP51" s="1279"/>
      <c r="BQ51" s="1279"/>
      <c r="BR51" s="1279"/>
      <c r="BS51" s="1279"/>
      <c r="BT51" s="1279"/>
      <c r="BU51" s="1279"/>
      <c r="BV51" s="1279"/>
      <c r="BW51" s="1279"/>
      <c r="BX51" s="1279"/>
      <c r="BY51" s="1279"/>
      <c r="BZ51" s="1279"/>
      <c r="CA51" s="1279"/>
      <c r="CB51" s="1279"/>
      <c r="CC51" s="1279"/>
      <c r="CD51" s="1279"/>
      <c r="CE51" s="1279"/>
      <c r="CF51" s="1279"/>
      <c r="CG51" s="1279"/>
      <c r="CH51" s="1279"/>
      <c r="CI51" s="1279"/>
      <c r="CJ51" s="1279"/>
      <c r="CK51" s="1279"/>
      <c r="CL51" s="1279"/>
      <c r="CM51" s="1279"/>
      <c r="CN51" s="1279"/>
      <c r="CO51" s="1279"/>
      <c r="CP51" s="1279"/>
      <c r="CQ51" s="1279"/>
      <c r="CR51" s="1279"/>
      <c r="CS51" s="1279"/>
      <c r="CT51" s="1279"/>
      <c r="CU51" s="1279"/>
      <c r="CV51" s="1279"/>
      <c r="CW51" s="1279"/>
      <c r="CX51" s="1279"/>
      <c r="CY51" s="1279"/>
      <c r="CZ51" s="1279"/>
      <c r="DA51" s="1279"/>
      <c r="DB51" s="1279"/>
      <c r="DC51" s="1279"/>
    </row>
    <row r="52" spans="1:109" x14ac:dyDescent="0.15">
      <c r="B52" s="1249"/>
      <c r="G52" s="1275"/>
      <c r="H52" s="1275"/>
      <c r="I52" s="1276"/>
      <c r="J52" s="1276"/>
      <c r="K52" s="1277"/>
      <c r="L52" s="1277"/>
      <c r="M52" s="1277"/>
      <c r="N52" s="1277"/>
      <c r="AM52" s="1267"/>
      <c r="AN52" s="1278"/>
      <c r="AO52" s="1278"/>
      <c r="AP52" s="1278"/>
      <c r="AQ52" s="1278"/>
      <c r="AR52" s="1278"/>
      <c r="AS52" s="1278"/>
      <c r="AT52" s="1278"/>
      <c r="AU52" s="1278"/>
      <c r="AV52" s="1278"/>
      <c r="AW52" s="1278"/>
      <c r="AX52" s="1278"/>
      <c r="AY52" s="1278"/>
      <c r="AZ52" s="1278"/>
      <c r="BA52" s="1278"/>
      <c r="BB52" s="1278"/>
      <c r="BC52" s="1278"/>
      <c r="BD52" s="1278"/>
      <c r="BE52" s="1278"/>
      <c r="BF52" s="1278"/>
      <c r="BG52" s="1278"/>
      <c r="BH52" s="1278"/>
      <c r="BI52" s="1278"/>
      <c r="BJ52" s="1278"/>
      <c r="BK52" s="1278"/>
      <c r="BL52" s="1278"/>
      <c r="BM52" s="1278"/>
      <c r="BN52" s="1278"/>
      <c r="BO52" s="1278"/>
      <c r="BP52" s="1279"/>
      <c r="BQ52" s="1279"/>
      <c r="BR52" s="1279"/>
      <c r="BS52" s="1279"/>
      <c r="BT52" s="1279"/>
      <c r="BU52" s="1279"/>
      <c r="BV52" s="1279"/>
      <c r="BW52" s="1279"/>
      <c r="BX52" s="1279"/>
      <c r="BY52" s="1279"/>
      <c r="BZ52" s="1279"/>
      <c r="CA52" s="1279"/>
      <c r="CB52" s="1279"/>
      <c r="CC52" s="1279"/>
      <c r="CD52" s="1279"/>
      <c r="CE52" s="1279"/>
      <c r="CF52" s="1279"/>
      <c r="CG52" s="1279"/>
      <c r="CH52" s="1279"/>
      <c r="CI52" s="1279"/>
      <c r="CJ52" s="1279"/>
      <c r="CK52" s="1279"/>
      <c r="CL52" s="1279"/>
      <c r="CM52" s="1279"/>
      <c r="CN52" s="1279"/>
      <c r="CO52" s="1279"/>
      <c r="CP52" s="1279"/>
      <c r="CQ52" s="1279"/>
      <c r="CR52" s="1279"/>
      <c r="CS52" s="1279"/>
      <c r="CT52" s="1279"/>
      <c r="CU52" s="1279"/>
      <c r="CV52" s="1279"/>
      <c r="CW52" s="1279"/>
      <c r="CX52" s="1279"/>
      <c r="CY52" s="1279"/>
      <c r="CZ52" s="1279"/>
      <c r="DA52" s="1279"/>
      <c r="DB52" s="1279"/>
      <c r="DC52" s="1279"/>
    </row>
    <row r="53" spans="1:109" x14ac:dyDescent="0.15">
      <c r="A53" s="1257"/>
      <c r="B53" s="1249"/>
      <c r="G53" s="1275"/>
      <c r="H53" s="1275"/>
      <c r="I53" s="1268"/>
      <c r="J53" s="1268"/>
      <c r="K53" s="1277"/>
      <c r="L53" s="1277"/>
      <c r="M53" s="1277"/>
      <c r="N53" s="1277"/>
      <c r="AM53" s="1267"/>
      <c r="AN53" s="1278"/>
      <c r="AO53" s="1278"/>
      <c r="AP53" s="1278"/>
      <c r="AQ53" s="1278"/>
      <c r="AR53" s="1278"/>
      <c r="AS53" s="1278"/>
      <c r="AT53" s="1278"/>
      <c r="AU53" s="1278"/>
      <c r="AV53" s="1278"/>
      <c r="AW53" s="1278"/>
      <c r="AX53" s="1278"/>
      <c r="AY53" s="1278"/>
      <c r="AZ53" s="1278"/>
      <c r="BA53" s="1278"/>
      <c r="BB53" s="1278" t="s">
        <v>611</v>
      </c>
      <c r="BC53" s="1278"/>
      <c r="BD53" s="1278"/>
      <c r="BE53" s="1278"/>
      <c r="BF53" s="1278"/>
      <c r="BG53" s="1278"/>
      <c r="BH53" s="1278"/>
      <c r="BI53" s="1278"/>
      <c r="BJ53" s="1278"/>
      <c r="BK53" s="1278"/>
      <c r="BL53" s="1278"/>
      <c r="BM53" s="1278"/>
      <c r="BN53" s="1278"/>
      <c r="BO53" s="1278"/>
      <c r="BP53" s="1279">
        <v>63.2</v>
      </c>
      <c r="BQ53" s="1279"/>
      <c r="BR53" s="1279"/>
      <c r="BS53" s="1279"/>
      <c r="BT53" s="1279"/>
      <c r="BU53" s="1279"/>
      <c r="BV53" s="1279"/>
      <c r="BW53" s="1279"/>
      <c r="BX53" s="1279">
        <v>64.099999999999994</v>
      </c>
      <c r="BY53" s="1279"/>
      <c r="BZ53" s="1279"/>
      <c r="CA53" s="1279"/>
      <c r="CB53" s="1279"/>
      <c r="CC53" s="1279"/>
      <c r="CD53" s="1279"/>
      <c r="CE53" s="1279"/>
      <c r="CF53" s="1279">
        <v>65.2</v>
      </c>
      <c r="CG53" s="1279"/>
      <c r="CH53" s="1279"/>
      <c r="CI53" s="1279"/>
      <c r="CJ53" s="1279"/>
      <c r="CK53" s="1279"/>
      <c r="CL53" s="1279"/>
      <c r="CM53" s="1279"/>
      <c r="CN53" s="1279">
        <v>69.099999999999994</v>
      </c>
      <c r="CO53" s="1279"/>
      <c r="CP53" s="1279"/>
      <c r="CQ53" s="1279"/>
      <c r="CR53" s="1279"/>
      <c r="CS53" s="1279"/>
      <c r="CT53" s="1279"/>
      <c r="CU53" s="1279"/>
      <c r="CV53" s="1279">
        <v>69</v>
      </c>
      <c r="CW53" s="1279"/>
      <c r="CX53" s="1279"/>
      <c r="CY53" s="1279"/>
      <c r="CZ53" s="1279"/>
      <c r="DA53" s="1279"/>
      <c r="DB53" s="1279"/>
      <c r="DC53" s="1279"/>
    </row>
    <row r="54" spans="1:109" x14ac:dyDescent="0.15">
      <c r="A54" s="1257"/>
      <c r="B54" s="1249"/>
      <c r="G54" s="1275"/>
      <c r="H54" s="1275"/>
      <c r="I54" s="1268"/>
      <c r="J54" s="1268"/>
      <c r="K54" s="1277"/>
      <c r="L54" s="1277"/>
      <c r="M54" s="1277"/>
      <c r="N54" s="1277"/>
      <c r="AM54" s="1267"/>
      <c r="AN54" s="1278"/>
      <c r="AO54" s="1278"/>
      <c r="AP54" s="1278"/>
      <c r="AQ54" s="1278"/>
      <c r="AR54" s="1278"/>
      <c r="AS54" s="1278"/>
      <c r="AT54" s="1278"/>
      <c r="AU54" s="1278"/>
      <c r="AV54" s="1278"/>
      <c r="AW54" s="1278"/>
      <c r="AX54" s="1278"/>
      <c r="AY54" s="1278"/>
      <c r="AZ54" s="1278"/>
      <c r="BA54" s="1278"/>
      <c r="BB54" s="1278"/>
      <c r="BC54" s="1278"/>
      <c r="BD54" s="1278"/>
      <c r="BE54" s="1278"/>
      <c r="BF54" s="1278"/>
      <c r="BG54" s="1278"/>
      <c r="BH54" s="1278"/>
      <c r="BI54" s="1278"/>
      <c r="BJ54" s="1278"/>
      <c r="BK54" s="1278"/>
      <c r="BL54" s="1278"/>
      <c r="BM54" s="1278"/>
      <c r="BN54" s="1278"/>
      <c r="BO54" s="1278"/>
      <c r="BP54" s="1279"/>
      <c r="BQ54" s="1279"/>
      <c r="BR54" s="1279"/>
      <c r="BS54" s="1279"/>
      <c r="BT54" s="1279"/>
      <c r="BU54" s="1279"/>
      <c r="BV54" s="1279"/>
      <c r="BW54" s="1279"/>
      <c r="BX54" s="1279"/>
      <c r="BY54" s="1279"/>
      <c r="BZ54" s="1279"/>
      <c r="CA54" s="1279"/>
      <c r="CB54" s="1279"/>
      <c r="CC54" s="1279"/>
      <c r="CD54" s="1279"/>
      <c r="CE54" s="1279"/>
      <c r="CF54" s="1279"/>
      <c r="CG54" s="1279"/>
      <c r="CH54" s="1279"/>
      <c r="CI54" s="1279"/>
      <c r="CJ54" s="1279"/>
      <c r="CK54" s="1279"/>
      <c r="CL54" s="1279"/>
      <c r="CM54" s="1279"/>
      <c r="CN54" s="1279"/>
      <c r="CO54" s="1279"/>
      <c r="CP54" s="1279"/>
      <c r="CQ54" s="1279"/>
      <c r="CR54" s="1279"/>
      <c r="CS54" s="1279"/>
      <c r="CT54" s="1279"/>
      <c r="CU54" s="1279"/>
      <c r="CV54" s="1279"/>
      <c r="CW54" s="1279"/>
      <c r="CX54" s="1279"/>
      <c r="CY54" s="1279"/>
      <c r="CZ54" s="1279"/>
      <c r="DA54" s="1279"/>
      <c r="DB54" s="1279"/>
      <c r="DC54" s="1279"/>
    </row>
    <row r="55" spans="1:109" x14ac:dyDescent="0.15">
      <c r="A55" s="1257"/>
      <c r="B55" s="1249"/>
      <c r="G55" s="1268"/>
      <c r="H55" s="1268"/>
      <c r="I55" s="1268"/>
      <c r="J55" s="1268"/>
      <c r="K55" s="1277"/>
      <c r="L55" s="1277"/>
      <c r="M55" s="1277"/>
      <c r="N55" s="1277"/>
      <c r="AN55" s="1274" t="s">
        <v>612</v>
      </c>
      <c r="AO55" s="1274"/>
      <c r="AP55" s="1274"/>
      <c r="AQ55" s="1274"/>
      <c r="AR55" s="1274"/>
      <c r="AS55" s="1274"/>
      <c r="AT55" s="1274"/>
      <c r="AU55" s="1274"/>
      <c r="AV55" s="1274"/>
      <c r="AW55" s="1274"/>
      <c r="AX55" s="1274"/>
      <c r="AY55" s="1274"/>
      <c r="AZ55" s="1274"/>
      <c r="BA55" s="1274"/>
      <c r="BB55" s="1278" t="s">
        <v>610</v>
      </c>
      <c r="BC55" s="1278"/>
      <c r="BD55" s="1278"/>
      <c r="BE55" s="1278"/>
      <c r="BF55" s="1278"/>
      <c r="BG55" s="1278"/>
      <c r="BH55" s="1278"/>
      <c r="BI55" s="1278"/>
      <c r="BJ55" s="1278"/>
      <c r="BK55" s="1278"/>
      <c r="BL55" s="1278"/>
      <c r="BM55" s="1278"/>
      <c r="BN55" s="1278"/>
      <c r="BO55" s="1278"/>
      <c r="BP55" s="1279">
        <v>0</v>
      </c>
      <c r="BQ55" s="1279"/>
      <c r="BR55" s="1279"/>
      <c r="BS55" s="1279"/>
      <c r="BT55" s="1279"/>
      <c r="BU55" s="1279"/>
      <c r="BV55" s="1279"/>
      <c r="BW55" s="1279"/>
      <c r="BX55" s="1279">
        <v>0</v>
      </c>
      <c r="BY55" s="1279"/>
      <c r="BZ55" s="1279"/>
      <c r="CA55" s="1279"/>
      <c r="CB55" s="1279"/>
      <c r="CC55" s="1279"/>
      <c r="CD55" s="1279"/>
      <c r="CE55" s="1279"/>
      <c r="CF55" s="1279">
        <v>0</v>
      </c>
      <c r="CG55" s="1279"/>
      <c r="CH55" s="1279"/>
      <c r="CI55" s="1279"/>
      <c r="CJ55" s="1279"/>
      <c r="CK55" s="1279"/>
      <c r="CL55" s="1279"/>
      <c r="CM55" s="1279"/>
      <c r="CN55" s="1279">
        <v>0</v>
      </c>
      <c r="CO55" s="1279"/>
      <c r="CP55" s="1279"/>
      <c r="CQ55" s="1279"/>
      <c r="CR55" s="1279"/>
      <c r="CS55" s="1279"/>
      <c r="CT55" s="1279"/>
      <c r="CU55" s="1279"/>
      <c r="CV55" s="1279">
        <v>0</v>
      </c>
      <c r="CW55" s="1279"/>
      <c r="CX55" s="1279"/>
      <c r="CY55" s="1279"/>
      <c r="CZ55" s="1279"/>
      <c r="DA55" s="1279"/>
      <c r="DB55" s="1279"/>
      <c r="DC55" s="1279"/>
    </row>
    <row r="56" spans="1:109" x14ac:dyDescent="0.15">
      <c r="A56" s="1257"/>
      <c r="B56" s="1249"/>
      <c r="G56" s="1268"/>
      <c r="H56" s="1268"/>
      <c r="I56" s="1268"/>
      <c r="J56" s="1268"/>
      <c r="K56" s="1277"/>
      <c r="L56" s="1277"/>
      <c r="M56" s="1277"/>
      <c r="N56" s="1277"/>
      <c r="AN56" s="1274"/>
      <c r="AO56" s="1274"/>
      <c r="AP56" s="1274"/>
      <c r="AQ56" s="1274"/>
      <c r="AR56" s="1274"/>
      <c r="AS56" s="1274"/>
      <c r="AT56" s="1274"/>
      <c r="AU56" s="1274"/>
      <c r="AV56" s="1274"/>
      <c r="AW56" s="1274"/>
      <c r="AX56" s="1274"/>
      <c r="AY56" s="1274"/>
      <c r="AZ56" s="1274"/>
      <c r="BA56" s="1274"/>
      <c r="BB56" s="1278"/>
      <c r="BC56" s="1278"/>
      <c r="BD56" s="1278"/>
      <c r="BE56" s="1278"/>
      <c r="BF56" s="1278"/>
      <c r="BG56" s="1278"/>
      <c r="BH56" s="1278"/>
      <c r="BI56" s="1278"/>
      <c r="BJ56" s="1278"/>
      <c r="BK56" s="1278"/>
      <c r="BL56" s="1278"/>
      <c r="BM56" s="1278"/>
      <c r="BN56" s="1278"/>
      <c r="BO56" s="1278"/>
      <c r="BP56" s="1279"/>
      <c r="BQ56" s="1279"/>
      <c r="BR56" s="1279"/>
      <c r="BS56" s="1279"/>
      <c r="BT56" s="1279"/>
      <c r="BU56" s="1279"/>
      <c r="BV56" s="1279"/>
      <c r="BW56" s="1279"/>
      <c r="BX56" s="1279"/>
      <c r="BY56" s="1279"/>
      <c r="BZ56" s="1279"/>
      <c r="CA56" s="1279"/>
      <c r="CB56" s="1279"/>
      <c r="CC56" s="1279"/>
      <c r="CD56" s="1279"/>
      <c r="CE56" s="1279"/>
      <c r="CF56" s="1279"/>
      <c r="CG56" s="1279"/>
      <c r="CH56" s="1279"/>
      <c r="CI56" s="1279"/>
      <c r="CJ56" s="1279"/>
      <c r="CK56" s="1279"/>
      <c r="CL56" s="1279"/>
      <c r="CM56" s="1279"/>
      <c r="CN56" s="1279"/>
      <c r="CO56" s="1279"/>
      <c r="CP56" s="1279"/>
      <c r="CQ56" s="1279"/>
      <c r="CR56" s="1279"/>
      <c r="CS56" s="1279"/>
      <c r="CT56" s="1279"/>
      <c r="CU56" s="1279"/>
      <c r="CV56" s="1279"/>
      <c r="CW56" s="1279"/>
      <c r="CX56" s="1279"/>
      <c r="CY56" s="1279"/>
      <c r="CZ56" s="1279"/>
      <c r="DA56" s="1279"/>
      <c r="DB56" s="1279"/>
      <c r="DC56" s="1279"/>
    </row>
    <row r="57" spans="1:109" s="1257" customFormat="1" x14ac:dyDescent="0.15">
      <c r="B57" s="1280"/>
      <c r="G57" s="1268"/>
      <c r="H57" s="1268"/>
      <c r="I57" s="1281"/>
      <c r="J57" s="1281"/>
      <c r="K57" s="1277"/>
      <c r="L57" s="1277"/>
      <c r="M57" s="1277"/>
      <c r="N57" s="1277"/>
      <c r="AM57" s="1243"/>
      <c r="AN57" s="1274"/>
      <c r="AO57" s="1274"/>
      <c r="AP57" s="1274"/>
      <c r="AQ57" s="1274"/>
      <c r="AR57" s="1274"/>
      <c r="AS57" s="1274"/>
      <c r="AT57" s="1274"/>
      <c r="AU57" s="1274"/>
      <c r="AV57" s="1274"/>
      <c r="AW57" s="1274"/>
      <c r="AX57" s="1274"/>
      <c r="AY57" s="1274"/>
      <c r="AZ57" s="1274"/>
      <c r="BA57" s="1274"/>
      <c r="BB57" s="1278" t="s">
        <v>611</v>
      </c>
      <c r="BC57" s="1278"/>
      <c r="BD57" s="1278"/>
      <c r="BE57" s="1278"/>
      <c r="BF57" s="1278"/>
      <c r="BG57" s="1278"/>
      <c r="BH57" s="1278"/>
      <c r="BI57" s="1278"/>
      <c r="BJ57" s="1278"/>
      <c r="BK57" s="1278"/>
      <c r="BL57" s="1278"/>
      <c r="BM57" s="1278"/>
      <c r="BN57" s="1278"/>
      <c r="BO57" s="1278"/>
      <c r="BP57" s="1279">
        <v>57.7</v>
      </c>
      <c r="BQ57" s="1279"/>
      <c r="BR57" s="1279"/>
      <c r="BS57" s="1279"/>
      <c r="BT57" s="1279"/>
      <c r="BU57" s="1279"/>
      <c r="BV57" s="1279"/>
      <c r="BW57" s="1279"/>
      <c r="BX57" s="1279">
        <v>59.3</v>
      </c>
      <c r="BY57" s="1279"/>
      <c r="BZ57" s="1279"/>
      <c r="CA57" s="1279"/>
      <c r="CB57" s="1279"/>
      <c r="CC57" s="1279"/>
      <c r="CD57" s="1279"/>
      <c r="CE57" s="1279"/>
      <c r="CF57" s="1279">
        <v>60.4</v>
      </c>
      <c r="CG57" s="1279"/>
      <c r="CH57" s="1279"/>
      <c r="CI57" s="1279"/>
      <c r="CJ57" s="1279"/>
      <c r="CK57" s="1279"/>
      <c r="CL57" s="1279"/>
      <c r="CM57" s="1279"/>
      <c r="CN57" s="1279">
        <v>61.1</v>
      </c>
      <c r="CO57" s="1279"/>
      <c r="CP57" s="1279"/>
      <c r="CQ57" s="1279"/>
      <c r="CR57" s="1279"/>
      <c r="CS57" s="1279"/>
      <c r="CT57" s="1279"/>
      <c r="CU57" s="1279"/>
      <c r="CV57" s="1279">
        <v>62.3</v>
      </c>
      <c r="CW57" s="1279"/>
      <c r="CX57" s="1279"/>
      <c r="CY57" s="1279"/>
      <c r="CZ57" s="1279"/>
      <c r="DA57" s="1279"/>
      <c r="DB57" s="1279"/>
      <c r="DC57" s="1279"/>
      <c r="DD57" s="1282"/>
      <c r="DE57" s="1280"/>
    </row>
    <row r="58" spans="1:109" s="1257" customFormat="1" x14ac:dyDescent="0.15">
      <c r="A58" s="1243"/>
      <c r="B58" s="1280"/>
      <c r="G58" s="1268"/>
      <c r="H58" s="1268"/>
      <c r="I58" s="1281"/>
      <c r="J58" s="1281"/>
      <c r="K58" s="1277"/>
      <c r="L58" s="1277"/>
      <c r="M58" s="1277"/>
      <c r="N58" s="1277"/>
      <c r="AM58" s="1243"/>
      <c r="AN58" s="1274"/>
      <c r="AO58" s="1274"/>
      <c r="AP58" s="1274"/>
      <c r="AQ58" s="1274"/>
      <c r="AR58" s="1274"/>
      <c r="AS58" s="1274"/>
      <c r="AT58" s="1274"/>
      <c r="AU58" s="1274"/>
      <c r="AV58" s="1274"/>
      <c r="AW58" s="1274"/>
      <c r="AX58" s="1274"/>
      <c r="AY58" s="1274"/>
      <c r="AZ58" s="1274"/>
      <c r="BA58" s="1274"/>
      <c r="BB58" s="1278"/>
      <c r="BC58" s="1278"/>
      <c r="BD58" s="1278"/>
      <c r="BE58" s="1278"/>
      <c r="BF58" s="1278"/>
      <c r="BG58" s="1278"/>
      <c r="BH58" s="1278"/>
      <c r="BI58" s="1278"/>
      <c r="BJ58" s="1278"/>
      <c r="BK58" s="1278"/>
      <c r="BL58" s="1278"/>
      <c r="BM58" s="1278"/>
      <c r="BN58" s="1278"/>
      <c r="BO58" s="1278"/>
      <c r="BP58" s="1279"/>
      <c r="BQ58" s="1279"/>
      <c r="BR58" s="1279"/>
      <c r="BS58" s="1279"/>
      <c r="BT58" s="1279"/>
      <c r="BU58" s="1279"/>
      <c r="BV58" s="1279"/>
      <c r="BW58" s="1279"/>
      <c r="BX58" s="1279"/>
      <c r="BY58" s="1279"/>
      <c r="BZ58" s="1279"/>
      <c r="CA58" s="1279"/>
      <c r="CB58" s="1279"/>
      <c r="CC58" s="1279"/>
      <c r="CD58" s="1279"/>
      <c r="CE58" s="1279"/>
      <c r="CF58" s="1279"/>
      <c r="CG58" s="1279"/>
      <c r="CH58" s="1279"/>
      <c r="CI58" s="1279"/>
      <c r="CJ58" s="1279"/>
      <c r="CK58" s="1279"/>
      <c r="CL58" s="1279"/>
      <c r="CM58" s="1279"/>
      <c r="CN58" s="1279"/>
      <c r="CO58" s="1279"/>
      <c r="CP58" s="1279"/>
      <c r="CQ58" s="1279"/>
      <c r="CR58" s="1279"/>
      <c r="CS58" s="1279"/>
      <c r="CT58" s="1279"/>
      <c r="CU58" s="1279"/>
      <c r="CV58" s="1279"/>
      <c r="CW58" s="1279"/>
      <c r="CX58" s="1279"/>
      <c r="CY58" s="1279"/>
      <c r="CZ58" s="1279"/>
      <c r="DA58" s="1279"/>
      <c r="DB58" s="1279"/>
      <c r="DC58" s="1279"/>
      <c r="DD58" s="1282"/>
      <c r="DE58" s="1280"/>
    </row>
    <row r="59" spans="1:109" s="1257" customFormat="1" x14ac:dyDescent="0.15">
      <c r="A59" s="1243"/>
      <c r="B59" s="1280"/>
      <c r="K59" s="1283"/>
      <c r="L59" s="1283"/>
      <c r="M59" s="1283"/>
      <c r="N59" s="1283"/>
      <c r="AQ59" s="1283"/>
      <c r="AR59" s="1283"/>
      <c r="AS59" s="1283"/>
      <c r="AT59" s="1283"/>
      <c r="BC59" s="1283"/>
      <c r="BD59" s="1283"/>
      <c r="BE59" s="1283"/>
      <c r="BF59" s="1283"/>
      <c r="BO59" s="1283"/>
      <c r="BP59" s="1283"/>
      <c r="BQ59" s="1283"/>
      <c r="BR59" s="1283"/>
      <c r="CA59" s="1283"/>
      <c r="CB59" s="1283"/>
      <c r="CC59" s="1283"/>
      <c r="CD59" s="1283"/>
      <c r="CM59" s="1283"/>
      <c r="CN59" s="1283"/>
      <c r="CO59" s="1283"/>
      <c r="CP59" s="1283"/>
      <c r="CY59" s="1283"/>
      <c r="CZ59" s="1283"/>
      <c r="DA59" s="1283"/>
      <c r="DB59" s="1283"/>
      <c r="DC59" s="1283"/>
      <c r="DD59" s="1282"/>
      <c r="DE59" s="1280"/>
    </row>
    <row r="60" spans="1:109" s="1257" customFormat="1" x14ac:dyDescent="0.15">
      <c r="A60" s="1243"/>
      <c r="B60" s="1280"/>
      <c r="K60" s="1283"/>
      <c r="L60" s="1283"/>
      <c r="M60" s="1283"/>
      <c r="N60" s="1283"/>
      <c r="AQ60" s="1283"/>
      <c r="AR60" s="1283"/>
      <c r="AS60" s="1283"/>
      <c r="AT60" s="1283"/>
      <c r="BC60" s="1283"/>
      <c r="BD60" s="1283"/>
      <c r="BE60" s="1283"/>
      <c r="BF60" s="1283"/>
      <c r="BO60" s="1283"/>
      <c r="BP60" s="1283"/>
      <c r="BQ60" s="1283"/>
      <c r="BR60" s="1283"/>
      <c r="CA60" s="1283"/>
      <c r="CB60" s="1283"/>
      <c r="CC60" s="1283"/>
      <c r="CD60" s="1283"/>
      <c r="CM60" s="1283"/>
      <c r="CN60" s="1283"/>
      <c r="CO60" s="1283"/>
      <c r="CP60" s="1283"/>
      <c r="CY60" s="1283"/>
      <c r="CZ60" s="1283"/>
      <c r="DA60" s="1283"/>
      <c r="DB60" s="1283"/>
      <c r="DC60" s="1283"/>
      <c r="DD60" s="1282"/>
      <c r="DE60" s="1280"/>
    </row>
    <row r="61" spans="1:109" s="1257" customFormat="1" x14ac:dyDescent="0.15">
      <c r="A61" s="1243"/>
      <c r="B61" s="1284"/>
      <c r="C61" s="1285"/>
      <c r="D61" s="1285"/>
      <c r="E61" s="1285"/>
      <c r="F61" s="1285"/>
      <c r="G61" s="1285"/>
      <c r="H61" s="1285"/>
      <c r="I61" s="1285"/>
      <c r="J61" s="1285"/>
      <c r="K61" s="1285"/>
      <c r="L61" s="1285"/>
      <c r="M61" s="1286"/>
      <c r="N61" s="1286"/>
      <c r="O61" s="1285"/>
      <c r="P61" s="1285"/>
      <c r="Q61" s="1285"/>
      <c r="R61" s="1285"/>
      <c r="S61" s="1285"/>
      <c r="T61" s="1285"/>
      <c r="U61" s="1285"/>
      <c r="V61" s="1285"/>
      <c r="W61" s="1285"/>
      <c r="X61" s="1285"/>
      <c r="Y61" s="1285"/>
      <c r="Z61" s="1285"/>
      <c r="AA61" s="1285"/>
      <c r="AB61" s="1285"/>
      <c r="AC61" s="1285"/>
      <c r="AD61" s="1285"/>
      <c r="AE61" s="1285"/>
      <c r="AF61" s="1285"/>
      <c r="AG61" s="1285"/>
      <c r="AH61" s="1285"/>
      <c r="AI61" s="1285"/>
      <c r="AJ61" s="1285"/>
      <c r="AK61" s="1285"/>
      <c r="AL61" s="1285"/>
      <c r="AM61" s="1285"/>
      <c r="AN61" s="1285"/>
      <c r="AO61" s="1285"/>
      <c r="AP61" s="1285"/>
      <c r="AQ61" s="1285"/>
      <c r="AR61" s="1285"/>
      <c r="AS61" s="1286"/>
      <c r="AT61" s="1286"/>
      <c r="AU61" s="1285"/>
      <c r="AV61" s="1285"/>
      <c r="AW61" s="1285"/>
      <c r="AX61" s="1285"/>
      <c r="AY61" s="1285"/>
      <c r="AZ61" s="1285"/>
      <c r="BA61" s="1285"/>
      <c r="BB61" s="1285"/>
      <c r="BC61" s="1285"/>
      <c r="BD61" s="1285"/>
      <c r="BE61" s="1286"/>
      <c r="BF61" s="1286"/>
      <c r="BG61" s="1285"/>
      <c r="BH61" s="1285"/>
      <c r="BI61" s="1285"/>
      <c r="BJ61" s="1285"/>
      <c r="BK61" s="1285"/>
      <c r="BL61" s="1285"/>
      <c r="BM61" s="1285"/>
      <c r="BN61" s="1285"/>
      <c r="BO61" s="1285"/>
      <c r="BP61" s="1285"/>
      <c r="BQ61" s="1286"/>
      <c r="BR61" s="1286"/>
      <c r="BS61" s="1285"/>
      <c r="BT61" s="1285"/>
      <c r="BU61" s="1285"/>
      <c r="BV61" s="1285"/>
      <c r="BW61" s="1285"/>
      <c r="BX61" s="1285"/>
      <c r="BY61" s="1285"/>
      <c r="BZ61" s="1285"/>
      <c r="CA61" s="1285"/>
      <c r="CB61" s="1285"/>
      <c r="CC61" s="1286"/>
      <c r="CD61" s="1286"/>
      <c r="CE61" s="1285"/>
      <c r="CF61" s="1285"/>
      <c r="CG61" s="1285"/>
      <c r="CH61" s="1285"/>
      <c r="CI61" s="1285"/>
      <c r="CJ61" s="1285"/>
      <c r="CK61" s="1285"/>
      <c r="CL61" s="1285"/>
      <c r="CM61" s="1285"/>
      <c r="CN61" s="1285"/>
      <c r="CO61" s="1286"/>
      <c r="CP61" s="1286"/>
      <c r="CQ61" s="1285"/>
      <c r="CR61" s="1285"/>
      <c r="CS61" s="1285"/>
      <c r="CT61" s="1285"/>
      <c r="CU61" s="1285"/>
      <c r="CV61" s="1285"/>
      <c r="CW61" s="1285"/>
      <c r="CX61" s="1285"/>
      <c r="CY61" s="1285"/>
      <c r="CZ61" s="1285"/>
      <c r="DA61" s="1286"/>
      <c r="DB61" s="1286"/>
      <c r="DC61" s="1286"/>
      <c r="DD61" s="1287"/>
      <c r="DE61" s="1280"/>
    </row>
    <row r="62" spans="1:109" x14ac:dyDescent="0.15">
      <c r="B62" s="1254"/>
      <c r="C62" s="1254"/>
      <c r="D62" s="1254"/>
      <c r="E62" s="1254"/>
      <c r="F62" s="1254"/>
      <c r="G62" s="1254"/>
      <c r="H62" s="1254"/>
      <c r="I62" s="1254"/>
      <c r="J62" s="1254"/>
      <c r="K62" s="1254"/>
      <c r="L62" s="1254"/>
      <c r="M62" s="1254"/>
      <c r="N62" s="1254"/>
      <c r="O62" s="1254"/>
      <c r="P62" s="1254"/>
      <c r="Q62" s="1254"/>
      <c r="R62" s="1254"/>
      <c r="S62" s="1254"/>
      <c r="T62" s="1254"/>
      <c r="U62" s="1254"/>
      <c r="V62" s="1254"/>
      <c r="W62" s="1254"/>
      <c r="X62" s="1254"/>
      <c r="Y62" s="1254"/>
      <c r="Z62" s="1254"/>
      <c r="AA62" s="1254"/>
      <c r="AB62" s="1254"/>
      <c r="AC62" s="1254"/>
      <c r="AD62" s="1254"/>
      <c r="AE62" s="1254"/>
      <c r="AF62" s="1254"/>
      <c r="AG62" s="1254"/>
      <c r="AH62" s="1254"/>
      <c r="AI62" s="1254"/>
      <c r="AJ62" s="1254"/>
      <c r="AK62" s="1254"/>
      <c r="AL62" s="1254"/>
      <c r="AM62" s="1254"/>
      <c r="AN62" s="1254"/>
      <c r="AO62" s="1254"/>
      <c r="AP62" s="1254"/>
      <c r="AQ62" s="1254"/>
      <c r="AR62" s="1254"/>
      <c r="AS62" s="1254"/>
      <c r="AT62" s="1254"/>
      <c r="AU62" s="1254"/>
      <c r="AV62" s="1254"/>
      <c r="AW62" s="1254"/>
      <c r="AX62" s="1254"/>
      <c r="AY62" s="1254"/>
      <c r="AZ62" s="1254"/>
      <c r="BA62" s="1254"/>
      <c r="BB62" s="1254"/>
      <c r="BC62" s="1254"/>
      <c r="BD62" s="1254"/>
      <c r="BE62" s="1254"/>
      <c r="BF62" s="1254"/>
      <c r="BG62" s="1254"/>
      <c r="BH62" s="1254"/>
      <c r="BI62" s="1254"/>
      <c r="BJ62" s="1254"/>
      <c r="BK62" s="1254"/>
      <c r="BL62" s="1254"/>
      <c r="BM62" s="1254"/>
      <c r="BN62" s="1254"/>
      <c r="BO62" s="1254"/>
      <c r="BP62" s="1254"/>
      <c r="BQ62" s="1254"/>
      <c r="BR62" s="1254"/>
      <c r="BS62" s="1254"/>
      <c r="BT62" s="1254"/>
      <c r="BU62" s="1254"/>
      <c r="BV62" s="1254"/>
      <c r="BW62" s="1254"/>
      <c r="BX62" s="1254"/>
      <c r="BY62" s="1254"/>
      <c r="BZ62" s="1254"/>
      <c r="CA62" s="1254"/>
      <c r="CB62" s="1254"/>
      <c r="CC62" s="1254"/>
      <c r="CD62" s="1254"/>
      <c r="CE62" s="1254"/>
      <c r="CF62" s="1254"/>
      <c r="CG62" s="1254"/>
      <c r="CH62" s="1254"/>
      <c r="CI62" s="1254"/>
      <c r="CJ62" s="1254"/>
      <c r="CK62" s="1254"/>
      <c r="CL62" s="1254"/>
      <c r="CM62" s="1254"/>
      <c r="CN62" s="1254"/>
      <c r="CO62" s="1254"/>
      <c r="CP62" s="1254"/>
      <c r="CQ62" s="1254"/>
      <c r="CR62" s="1254"/>
      <c r="CS62" s="1254"/>
      <c r="CT62" s="1254"/>
      <c r="CU62" s="1254"/>
      <c r="CV62" s="1254"/>
      <c r="CW62" s="1254"/>
      <c r="CX62" s="1254"/>
      <c r="CY62" s="1254"/>
      <c r="CZ62" s="1254"/>
      <c r="DA62" s="1254"/>
      <c r="DB62" s="1254"/>
      <c r="DC62" s="1254"/>
      <c r="DD62" s="1254"/>
      <c r="DE62" s="1243"/>
    </row>
    <row r="63" spans="1:109" ht="17.25" x14ac:dyDescent="0.15">
      <c r="B63" s="1288" t="s">
        <v>613</v>
      </c>
    </row>
    <row r="64" spans="1:109" x14ac:dyDescent="0.15">
      <c r="B64" s="1249"/>
      <c r="G64" s="1256"/>
      <c r="I64" s="1289"/>
      <c r="J64" s="1289"/>
      <c r="K64" s="1289"/>
      <c r="L64" s="1289"/>
      <c r="M64" s="1289"/>
      <c r="N64" s="1290"/>
      <c r="AM64" s="1256"/>
      <c r="AN64" s="1256" t="s">
        <v>606</v>
      </c>
      <c r="AP64" s="1257"/>
      <c r="AQ64" s="1257"/>
      <c r="AR64" s="1257"/>
      <c r="AY64" s="1256"/>
      <c r="BA64" s="1257"/>
      <c r="BB64" s="1257"/>
      <c r="BC64" s="1257"/>
      <c r="BK64" s="1256"/>
      <c r="BM64" s="1257"/>
      <c r="BN64" s="1257"/>
      <c r="BO64" s="1257"/>
      <c r="BW64" s="1256"/>
      <c r="BY64" s="1257"/>
      <c r="BZ64" s="1257"/>
      <c r="CA64" s="1257"/>
      <c r="CI64" s="1256"/>
      <c r="CK64" s="1257"/>
      <c r="CL64" s="1257"/>
      <c r="CM64" s="1257"/>
      <c r="CU64" s="1256"/>
      <c r="CW64" s="1257"/>
      <c r="CX64" s="1257"/>
      <c r="CY64" s="1257"/>
    </row>
    <row r="65" spans="2:107" x14ac:dyDescent="0.15">
      <c r="B65" s="1249"/>
      <c r="AN65" s="1258" t="s">
        <v>614</v>
      </c>
      <c r="AO65" s="1259"/>
      <c r="AP65" s="1259"/>
      <c r="AQ65" s="1259"/>
      <c r="AR65" s="1259"/>
      <c r="AS65" s="1259"/>
      <c r="AT65" s="1259"/>
      <c r="AU65" s="1259"/>
      <c r="AV65" s="1259"/>
      <c r="AW65" s="1259"/>
      <c r="AX65" s="1259"/>
      <c r="AY65" s="1259"/>
      <c r="AZ65" s="1259"/>
      <c r="BA65" s="1259"/>
      <c r="BB65" s="1259"/>
      <c r="BC65" s="1259"/>
      <c r="BD65" s="1259"/>
      <c r="BE65" s="1259"/>
      <c r="BF65" s="1259"/>
      <c r="BG65" s="1259"/>
      <c r="BH65" s="1259"/>
      <c r="BI65" s="1259"/>
      <c r="BJ65" s="1259"/>
      <c r="BK65" s="1259"/>
      <c r="BL65" s="1259"/>
      <c r="BM65" s="1259"/>
      <c r="BN65" s="1259"/>
      <c r="BO65" s="1259"/>
      <c r="BP65" s="1259"/>
      <c r="BQ65" s="1259"/>
      <c r="BR65" s="1259"/>
      <c r="BS65" s="1259"/>
      <c r="BT65" s="1259"/>
      <c r="BU65" s="1259"/>
      <c r="BV65" s="1259"/>
      <c r="BW65" s="1259"/>
      <c r="BX65" s="1259"/>
      <c r="BY65" s="1259"/>
      <c r="BZ65" s="1259"/>
      <c r="CA65" s="1259"/>
      <c r="CB65" s="1259"/>
      <c r="CC65" s="1259"/>
      <c r="CD65" s="1259"/>
      <c r="CE65" s="1259"/>
      <c r="CF65" s="1259"/>
      <c r="CG65" s="1259"/>
      <c r="CH65" s="1259"/>
      <c r="CI65" s="1259"/>
      <c r="CJ65" s="1259"/>
      <c r="CK65" s="1259"/>
      <c r="CL65" s="1259"/>
      <c r="CM65" s="1259"/>
      <c r="CN65" s="1259"/>
      <c r="CO65" s="1259"/>
      <c r="CP65" s="1259"/>
      <c r="CQ65" s="1259"/>
      <c r="CR65" s="1259"/>
      <c r="CS65" s="1259"/>
      <c r="CT65" s="1259"/>
      <c r="CU65" s="1259"/>
      <c r="CV65" s="1259"/>
      <c r="CW65" s="1259"/>
      <c r="CX65" s="1259"/>
      <c r="CY65" s="1259"/>
      <c r="CZ65" s="1259"/>
      <c r="DA65" s="1259"/>
      <c r="DB65" s="1259"/>
      <c r="DC65" s="1260"/>
    </row>
    <row r="66" spans="2:107" x14ac:dyDescent="0.15">
      <c r="B66" s="1249"/>
      <c r="AN66" s="1261"/>
      <c r="AO66" s="1262"/>
      <c r="AP66" s="1262"/>
      <c r="AQ66" s="1262"/>
      <c r="AR66" s="1262"/>
      <c r="AS66" s="1262"/>
      <c r="AT66" s="1262"/>
      <c r="AU66" s="1262"/>
      <c r="AV66" s="1262"/>
      <c r="AW66" s="1262"/>
      <c r="AX66" s="1262"/>
      <c r="AY66" s="1262"/>
      <c r="AZ66" s="1262"/>
      <c r="BA66" s="1262"/>
      <c r="BB66" s="1262"/>
      <c r="BC66" s="1262"/>
      <c r="BD66" s="1262"/>
      <c r="BE66" s="1262"/>
      <c r="BF66" s="1262"/>
      <c r="BG66" s="1262"/>
      <c r="BH66" s="1262"/>
      <c r="BI66" s="1262"/>
      <c r="BJ66" s="1262"/>
      <c r="BK66" s="1262"/>
      <c r="BL66" s="1262"/>
      <c r="BM66" s="1262"/>
      <c r="BN66" s="1262"/>
      <c r="BO66" s="1262"/>
      <c r="BP66" s="1262"/>
      <c r="BQ66" s="1262"/>
      <c r="BR66" s="1262"/>
      <c r="BS66" s="1262"/>
      <c r="BT66" s="1262"/>
      <c r="BU66" s="1262"/>
      <c r="BV66" s="1262"/>
      <c r="BW66" s="1262"/>
      <c r="BX66" s="1262"/>
      <c r="BY66" s="1262"/>
      <c r="BZ66" s="1262"/>
      <c r="CA66" s="1262"/>
      <c r="CB66" s="1262"/>
      <c r="CC66" s="1262"/>
      <c r="CD66" s="1262"/>
      <c r="CE66" s="1262"/>
      <c r="CF66" s="1262"/>
      <c r="CG66" s="1262"/>
      <c r="CH66" s="1262"/>
      <c r="CI66" s="1262"/>
      <c r="CJ66" s="1262"/>
      <c r="CK66" s="1262"/>
      <c r="CL66" s="1262"/>
      <c r="CM66" s="1262"/>
      <c r="CN66" s="1262"/>
      <c r="CO66" s="1262"/>
      <c r="CP66" s="1262"/>
      <c r="CQ66" s="1262"/>
      <c r="CR66" s="1262"/>
      <c r="CS66" s="1262"/>
      <c r="CT66" s="1262"/>
      <c r="CU66" s="1262"/>
      <c r="CV66" s="1262"/>
      <c r="CW66" s="1262"/>
      <c r="CX66" s="1262"/>
      <c r="CY66" s="1262"/>
      <c r="CZ66" s="1262"/>
      <c r="DA66" s="1262"/>
      <c r="DB66" s="1262"/>
      <c r="DC66" s="1263"/>
    </row>
    <row r="67" spans="2:107" x14ac:dyDescent="0.15">
      <c r="B67" s="1249"/>
      <c r="AN67" s="1261"/>
      <c r="AO67" s="1262"/>
      <c r="AP67" s="1262"/>
      <c r="AQ67" s="1262"/>
      <c r="AR67" s="1262"/>
      <c r="AS67" s="1262"/>
      <c r="AT67" s="1262"/>
      <c r="AU67" s="1262"/>
      <c r="AV67" s="1262"/>
      <c r="AW67" s="1262"/>
      <c r="AX67" s="1262"/>
      <c r="AY67" s="1262"/>
      <c r="AZ67" s="1262"/>
      <c r="BA67" s="1262"/>
      <c r="BB67" s="1262"/>
      <c r="BC67" s="1262"/>
      <c r="BD67" s="1262"/>
      <c r="BE67" s="1262"/>
      <c r="BF67" s="1262"/>
      <c r="BG67" s="1262"/>
      <c r="BH67" s="1262"/>
      <c r="BI67" s="1262"/>
      <c r="BJ67" s="1262"/>
      <c r="BK67" s="1262"/>
      <c r="BL67" s="1262"/>
      <c r="BM67" s="1262"/>
      <c r="BN67" s="1262"/>
      <c r="BO67" s="1262"/>
      <c r="BP67" s="1262"/>
      <c r="BQ67" s="1262"/>
      <c r="BR67" s="1262"/>
      <c r="BS67" s="1262"/>
      <c r="BT67" s="1262"/>
      <c r="BU67" s="1262"/>
      <c r="BV67" s="1262"/>
      <c r="BW67" s="1262"/>
      <c r="BX67" s="1262"/>
      <c r="BY67" s="1262"/>
      <c r="BZ67" s="1262"/>
      <c r="CA67" s="1262"/>
      <c r="CB67" s="1262"/>
      <c r="CC67" s="1262"/>
      <c r="CD67" s="1262"/>
      <c r="CE67" s="1262"/>
      <c r="CF67" s="1262"/>
      <c r="CG67" s="1262"/>
      <c r="CH67" s="1262"/>
      <c r="CI67" s="1262"/>
      <c r="CJ67" s="1262"/>
      <c r="CK67" s="1262"/>
      <c r="CL67" s="1262"/>
      <c r="CM67" s="1262"/>
      <c r="CN67" s="1262"/>
      <c r="CO67" s="1262"/>
      <c r="CP67" s="1262"/>
      <c r="CQ67" s="1262"/>
      <c r="CR67" s="1262"/>
      <c r="CS67" s="1262"/>
      <c r="CT67" s="1262"/>
      <c r="CU67" s="1262"/>
      <c r="CV67" s="1262"/>
      <c r="CW67" s="1262"/>
      <c r="CX67" s="1262"/>
      <c r="CY67" s="1262"/>
      <c r="CZ67" s="1262"/>
      <c r="DA67" s="1262"/>
      <c r="DB67" s="1262"/>
      <c r="DC67" s="1263"/>
    </row>
    <row r="68" spans="2:107" x14ac:dyDescent="0.15">
      <c r="B68" s="1249"/>
      <c r="AN68" s="1261"/>
      <c r="AO68" s="1262"/>
      <c r="AP68" s="1262"/>
      <c r="AQ68" s="1262"/>
      <c r="AR68" s="1262"/>
      <c r="AS68" s="1262"/>
      <c r="AT68" s="1262"/>
      <c r="AU68" s="1262"/>
      <c r="AV68" s="1262"/>
      <c r="AW68" s="1262"/>
      <c r="AX68" s="1262"/>
      <c r="AY68" s="1262"/>
      <c r="AZ68" s="1262"/>
      <c r="BA68" s="1262"/>
      <c r="BB68" s="1262"/>
      <c r="BC68" s="1262"/>
      <c r="BD68" s="1262"/>
      <c r="BE68" s="1262"/>
      <c r="BF68" s="1262"/>
      <c r="BG68" s="1262"/>
      <c r="BH68" s="1262"/>
      <c r="BI68" s="1262"/>
      <c r="BJ68" s="1262"/>
      <c r="BK68" s="1262"/>
      <c r="BL68" s="1262"/>
      <c r="BM68" s="1262"/>
      <c r="BN68" s="1262"/>
      <c r="BO68" s="1262"/>
      <c r="BP68" s="1262"/>
      <c r="BQ68" s="1262"/>
      <c r="BR68" s="1262"/>
      <c r="BS68" s="1262"/>
      <c r="BT68" s="1262"/>
      <c r="BU68" s="1262"/>
      <c r="BV68" s="1262"/>
      <c r="BW68" s="1262"/>
      <c r="BX68" s="1262"/>
      <c r="BY68" s="1262"/>
      <c r="BZ68" s="1262"/>
      <c r="CA68" s="1262"/>
      <c r="CB68" s="1262"/>
      <c r="CC68" s="1262"/>
      <c r="CD68" s="1262"/>
      <c r="CE68" s="1262"/>
      <c r="CF68" s="1262"/>
      <c r="CG68" s="1262"/>
      <c r="CH68" s="1262"/>
      <c r="CI68" s="1262"/>
      <c r="CJ68" s="1262"/>
      <c r="CK68" s="1262"/>
      <c r="CL68" s="1262"/>
      <c r="CM68" s="1262"/>
      <c r="CN68" s="1262"/>
      <c r="CO68" s="1262"/>
      <c r="CP68" s="1262"/>
      <c r="CQ68" s="1262"/>
      <c r="CR68" s="1262"/>
      <c r="CS68" s="1262"/>
      <c r="CT68" s="1262"/>
      <c r="CU68" s="1262"/>
      <c r="CV68" s="1262"/>
      <c r="CW68" s="1262"/>
      <c r="CX68" s="1262"/>
      <c r="CY68" s="1262"/>
      <c r="CZ68" s="1262"/>
      <c r="DA68" s="1262"/>
      <c r="DB68" s="1262"/>
      <c r="DC68" s="1263"/>
    </row>
    <row r="69" spans="2:107" x14ac:dyDescent="0.15">
      <c r="B69" s="1249"/>
      <c r="AN69" s="1264"/>
      <c r="AO69" s="1265"/>
      <c r="AP69" s="1265"/>
      <c r="AQ69" s="1265"/>
      <c r="AR69" s="1265"/>
      <c r="AS69" s="1265"/>
      <c r="AT69" s="1265"/>
      <c r="AU69" s="1265"/>
      <c r="AV69" s="1265"/>
      <c r="AW69" s="1265"/>
      <c r="AX69" s="1265"/>
      <c r="AY69" s="1265"/>
      <c r="AZ69" s="1265"/>
      <c r="BA69" s="1265"/>
      <c r="BB69" s="1265"/>
      <c r="BC69" s="1265"/>
      <c r="BD69" s="1265"/>
      <c r="BE69" s="1265"/>
      <c r="BF69" s="1265"/>
      <c r="BG69" s="1265"/>
      <c r="BH69" s="1265"/>
      <c r="BI69" s="1265"/>
      <c r="BJ69" s="1265"/>
      <c r="BK69" s="1265"/>
      <c r="BL69" s="1265"/>
      <c r="BM69" s="1265"/>
      <c r="BN69" s="1265"/>
      <c r="BO69" s="1265"/>
      <c r="BP69" s="1265"/>
      <c r="BQ69" s="1265"/>
      <c r="BR69" s="1265"/>
      <c r="BS69" s="1265"/>
      <c r="BT69" s="1265"/>
      <c r="BU69" s="1265"/>
      <c r="BV69" s="1265"/>
      <c r="BW69" s="1265"/>
      <c r="BX69" s="1265"/>
      <c r="BY69" s="1265"/>
      <c r="BZ69" s="1265"/>
      <c r="CA69" s="1265"/>
      <c r="CB69" s="1265"/>
      <c r="CC69" s="1265"/>
      <c r="CD69" s="1265"/>
      <c r="CE69" s="1265"/>
      <c r="CF69" s="1265"/>
      <c r="CG69" s="1265"/>
      <c r="CH69" s="1265"/>
      <c r="CI69" s="1265"/>
      <c r="CJ69" s="1265"/>
      <c r="CK69" s="1265"/>
      <c r="CL69" s="1265"/>
      <c r="CM69" s="1265"/>
      <c r="CN69" s="1265"/>
      <c r="CO69" s="1265"/>
      <c r="CP69" s="1265"/>
      <c r="CQ69" s="1265"/>
      <c r="CR69" s="1265"/>
      <c r="CS69" s="1265"/>
      <c r="CT69" s="1265"/>
      <c r="CU69" s="1265"/>
      <c r="CV69" s="1265"/>
      <c r="CW69" s="1265"/>
      <c r="CX69" s="1265"/>
      <c r="CY69" s="1265"/>
      <c r="CZ69" s="1265"/>
      <c r="DA69" s="1265"/>
      <c r="DB69" s="1265"/>
      <c r="DC69" s="1266"/>
    </row>
    <row r="70" spans="2:107" x14ac:dyDescent="0.15">
      <c r="B70" s="1249"/>
      <c r="H70" s="1291"/>
      <c r="I70" s="1291"/>
      <c r="J70" s="1292"/>
      <c r="K70" s="1292"/>
      <c r="L70" s="1293"/>
      <c r="M70" s="1292"/>
      <c r="N70" s="1293"/>
      <c r="AN70" s="1267"/>
      <c r="AO70" s="1267"/>
      <c r="AP70" s="1267"/>
      <c r="AZ70" s="1267"/>
      <c r="BA70" s="1267"/>
      <c r="BB70" s="1267"/>
      <c r="BL70" s="1267"/>
      <c r="BM70" s="1267"/>
      <c r="BN70" s="1267"/>
      <c r="BX70" s="1267"/>
      <c r="BY70" s="1267"/>
      <c r="BZ70" s="1267"/>
      <c r="CJ70" s="1267"/>
      <c r="CK70" s="1267"/>
      <c r="CL70" s="1267"/>
      <c r="CV70" s="1267"/>
      <c r="CW70" s="1267"/>
      <c r="CX70" s="1267"/>
    </row>
    <row r="71" spans="2:107" x14ac:dyDescent="0.15">
      <c r="B71" s="1249"/>
      <c r="G71" s="1294"/>
      <c r="I71" s="1295"/>
      <c r="J71" s="1292"/>
      <c r="K71" s="1292"/>
      <c r="L71" s="1293"/>
      <c r="M71" s="1292"/>
      <c r="N71" s="1293"/>
      <c r="AM71" s="1294"/>
      <c r="AN71" s="1243" t="s">
        <v>608</v>
      </c>
    </row>
    <row r="72" spans="2:107" x14ac:dyDescent="0.15">
      <c r="B72" s="1249"/>
      <c r="G72" s="1268"/>
      <c r="H72" s="1268"/>
      <c r="I72" s="1268"/>
      <c r="J72" s="1268"/>
      <c r="K72" s="1269"/>
      <c r="L72" s="1269"/>
      <c r="M72" s="1270"/>
      <c r="N72" s="1270"/>
      <c r="AN72" s="1271"/>
      <c r="AO72" s="1272"/>
      <c r="AP72" s="1272"/>
      <c r="AQ72" s="1272"/>
      <c r="AR72" s="1272"/>
      <c r="AS72" s="1272"/>
      <c r="AT72" s="1272"/>
      <c r="AU72" s="1272"/>
      <c r="AV72" s="1272"/>
      <c r="AW72" s="1272"/>
      <c r="AX72" s="1272"/>
      <c r="AY72" s="1272"/>
      <c r="AZ72" s="1272"/>
      <c r="BA72" s="1272"/>
      <c r="BB72" s="1272"/>
      <c r="BC72" s="1272"/>
      <c r="BD72" s="1272"/>
      <c r="BE72" s="1272"/>
      <c r="BF72" s="1272"/>
      <c r="BG72" s="1272"/>
      <c r="BH72" s="1272"/>
      <c r="BI72" s="1272"/>
      <c r="BJ72" s="1272"/>
      <c r="BK72" s="1272"/>
      <c r="BL72" s="1272"/>
      <c r="BM72" s="1272"/>
      <c r="BN72" s="1272"/>
      <c r="BO72" s="1273"/>
      <c r="BP72" s="1274" t="s">
        <v>568</v>
      </c>
      <c r="BQ72" s="1274"/>
      <c r="BR72" s="1274"/>
      <c r="BS72" s="1274"/>
      <c r="BT72" s="1274"/>
      <c r="BU72" s="1274"/>
      <c r="BV72" s="1274"/>
      <c r="BW72" s="1274"/>
      <c r="BX72" s="1274" t="s">
        <v>569</v>
      </c>
      <c r="BY72" s="1274"/>
      <c r="BZ72" s="1274"/>
      <c r="CA72" s="1274"/>
      <c r="CB72" s="1274"/>
      <c r="CC72" s="1274"/>
      <c r="CD72" s="1274"/>
      <c r="CE72" s="1274"/>
      <c r="CF72" s="1274" t="s">
        <v>570</v>
      </c>
      <c r="CG72" s="1274"/>
      <c r="CH72" s="1274"/>
      <c r="CI72" s="1274"/>
      <c r="CJ72" s="1274"/>
      <c r="CK72" s="1274"/>
      <c r="CL72" s="1274"/>
      <c r="CM72" s="1274"/>
      <c r="CN72" s="1274" t="s">
        <v>571</v>
      </c>
      <c r="CO72" s="1274"/>
      <c r="CP72" s="1274"/>
      <c r="CQ72" s="1274"/>
      <c r="CR72" s="1274"/>
      <c r="CS72" s="1274"/>
      <c r="CT72" s="1274"/>
      <c r="CU72" s="1274"/>
      <c r="CV72" s="1274" t="s">
        <v>572</v>
      </c>
      <c r="CW72" s="1274"/>
      <c r="CX72" s="1274"/>
      <c r="CY72" s="1274"/>
      <c r="CZ72" s="1274"/>
      <c r="DA72" s="1274"/>
      <c r="DB72" s="1274"/>
      <c r="DC72" s="1274"/>
    </row>
    <row r="73" spans="2:107" x14ac:dyDescent="0.15">
      <c r="B73" s="1249"/>
      <c r="G73" s="1275"/>
      <c r="H73" s="1275"/>
      <c r="I73" s="1275"/>
      <c r="J73" s="1275"/>
      <c r="K73" s="1296"/>
      <c r="L73" s="1296"/>
      <c r="M73" s="1296"/>
      <c r="N73" s="1296"/>
      <c r="AM73" s="1267"/>
      <c r="AN73" s="1278" t="s">
        <v>609</v>
      </c>
      <c r="AO73" s="1278"/>
      <c r="AP73" s="1278"/>
      <c r="AQ73" s="1278"/>
      <c r="AR73" s="1278"/>
      <c r="AS73" s="1278"/>
      <c r="AT73" s="1278"/>
      <c r="AU73" s="1278"/>
      <c r="AV73" s="1278"/>
      <c r="AW73" s="1278"/>
      <c r="AX73" s="1278"/>
      <c r="AY73" s="1278"/>
      <c r="AZ73" s="1278"/>
      <c r="BA73" s="1278"/>
      <c r="BB73" s="1278" t="s">
        <v>610</v>
      </c>
      <c r="BC73" s="1278"/>
      <c r="BD73" s="1278"/>
      <c r="BE73" s="1278"/>
      <c r="BF73" s="1278"/>
      <c r="BG73" s="1278"/>
      <c r="BH73" s="1278"/>
      <c r="BI73" s="1278"/>
      <c r="BJ73" s="1278"/>
      <c r="BK73" s="1278"/>
      <c r="BL73" s="1278"/>
      <c r="BM73" s="1278"/>
      <c r="BN73" s="1278"/>
      <c r="BO73" s="1278"/>
      <c r="BP73" s="1279"/>
      <c r="BQ73" s="1279"/>
      <c r="BR73" s="1279"/>
      <c r="BS73" s="1279"/>
      <c r="BT73" s="1279"/>
      <c r="BU73" s="1279"/>
      <c r="BV73" s="1279"/>
      <c r="BW73" s="1279"/>
      <c r="BX73" s="1279"/>
      <c r="BY73" s="1279"/>
      <c r="BZ73" s="1279"/>
      <c r="CA73" s="1279"/>
      <c r="CB73" s="1279"/>
      <c r="CC73" s="1279"/>
      <c r="CD73" s="1279"/>
      <c r="CE73" s="1279"/>
      <c r="CF73" s="1279"/>
      <c r="CG73" s="1279"/>
      <c r="CH73" s="1279"/>
      <c r="CI73" s="1279"/>
      <c r="CJ73" s="1279"/>
      <c r="CK73" s="1279"/>
      <c r="CL73" s="1279"/>
      <c r="CM73" s="1279"/>
      <c r="CN73" s="1279"/>
      <c r="CO73" s="1279"/>
      <c r="CP73" s="1279"/>
      <c r="CQ73" s="1279"/>
      <c r="CR73" s="1279"/>
      <c r="CS73" s="1279"/>
      <c r="CT73" s="1279"/>
      <c r="CU73" s="1279"/>
      <c r="CV73" s="1279"/>
      <c r="CW73" s="1279"/>
      <c r="CX73" s="1279"/>
      <c r="CY73" s="1279"/>
      <c r="CZ73" s="1279"/>
      <c r="DA73" s="1279"/>
      <c r="DB73" s="1279"/>
      <c r="DC73" s="1279"/>
    </row>
    <row r="74" spans="2:107" x14ac:dyDescent="0.15">
      <c r="B74" s="1249"/>
      <c r="G74" s="1275"/>
      <c r="H74" s="1275"/>
      <c r="I74" s="1275"/>
      <c r="J74" s="1275"/>
      <c r="K74" s="1296"/>
      <c r="L74" s="1296"/>
      <c r="M74" s="1296"/>
      <c r="N74" s="1296"/>
      <c r="AM74" s="1267"/>
      <c r="AN74" s="1278"/>
      <c r="AO74" s="1278"/>
      <c r="AP74" s="1278"/>
      <c r="AQ74" s="1278"/>
      <c r="AR74" s="1278"/>
      <c r="AS74" s="1278"/>
      <c r="AT74" s="1278"/>
      <c r="AU74" s="1278"/>
      <c r="AV74" s="1278"/>
      <c r="AW74" s="1278"/>
      <c r="AX74" s="1278"/>
      <c r="AY74" s="1278"/>
      <c r="AZ74" s="1278"/>
      <c r="BA74" s="1278"/>
      <c r="BB74" s="1278"/>
      <c r="BC74" s="1278"/>
      <c r="BD74" s="1278"/>
      <c r="BE74" s="1278"/>
      <c r="BF74" s="1278"/>
      <c r="BG74" s="1278"/>
      <c r="BH74" s="1278"/>
      <c r="BI74" s="1278"/>
      <c r="BJ74" s="1278"/>
      <c r="BK74" s="1278"/>
      <c r="BL74" s="1278"/>
      <c r="BM74" s="1278"/>
      <c r="BN74" s="1278"/>
      <c r="BO74" s="1278"/>
      <c r="BP74" s="1279"/>
      <c r="BQ74" s="1279"/>
      <c r="BR74" s="1279"/>
      <c r="BS74" s="1279"/>
      <c r="BT74" s="1279"/>
      <c r="BU74" s="1279"/>
      <c r="BV74" s="1279"/>
      <c r="BW74" s="1279"/>
      <c r="BX74" s="1279"/>
      <c r="BY74" s="1279"/>
      <c r="BZ74" s="1279"/>
      <c r="CA74" s="1279"/>
      <c r="CB74" s="1279"/>
      <c r="CC74" s="1279"/>
      <c r="CD74" s="1279"/>
      <c r="CE74" s="1279"/>
      <c r="CF74" s="1279"/>
      <c r="CG74" s="1279"/>
      <c r="CH74" s="1279"/>
      <c r="CI74" s="1279"/>
      <c r="CJ74" s="1279"/>
      <c r="CK74" s="1279"/>
      <c r="CL74" s="1279"/>
      <c r="CM74" s="1279"/>
      <c r="CN74" s="1279"/>
      <c r="CO74" s="1279"/>
      <c r="CP74" s="1279"/>
      <c r="CQ74" s="1279"/>
      <c r="CR74" s="1279"/>
      <c r="CS74" s="1279"/>
      <c r="CT74" s="1279"/>
      <c r="CU74" s="1279"/>
      <c r="CV74" s="1279"/>
      <c r="CW74" s="1279"/>
      <c r="CX74" s="1279"/>
      <c r="CY74" s="1279"/>
      <c r="CZ74" s="1279"/>
      <c r="DA74" s="1279"/>
      <c r="DB74" s="1279"/>
      <c r="DC74" s="1279"/>
    </row>
    <row r="75" spans="2:107" x14ac:dyDescent="0.15">
      <c r="B75" s="1249"/>
      <c r="G75" s="1275"/>
      <c r="H75" s="1275"/>
      <c r="I75" s="1268"/>
      <c r="J75" s="1268"/>
      <c r="K75" s="1277"/>
      <c r="L75" s="1277"/>
      <c r="M75" s="1277"/>
      <c r="N75" s="1277"/>
      <c r="AM75" s="1267"/>
      <c r="AN75" s="1278"/>
      <c r="AO75" s="1278"/>
      <c r="AP75" s="1278"/>
      <c r="AQ75" s="1278"/>
      <c r="AR75" s="1278"/>
      <c r="AS75" s="1278"/>
      <c r="AT75" s="1278"/>
      <c r="AU75" s="1278"/>
      <c r="AV75" s="1278"/>
      <c r="AW75" s="1278"/>
      <c r="AX75" s="1278"/>
      <c r="AY75" s="1278"/>
      <c r="AZ75" s="1278"/>
      <c r="BA75" s="1278"/>
      <c r="BB75" s="1278" t="s">
        <v>615</v>
      </c>
      <c r="BC75" s="1278"/>
      <c r="BD75" s="1278"/>
      <c r="BE75" s="1278"/>
      <c r="BF75" s="1278"/>
      <c r="BG75" s="1278"/>
      <c r="BH75" s="1278"/>
      <c r="BI75" s="1278"/>
      <c r="BJ75" s="1278"/>
      <c r="BK75" s="1278"/>
      <c r="BL75" s="1278"/>
      <c r="BM75" s="1278"/>
      <c r="BN75" s="1278"/>
      <c r="BO75" s="1278"/>
      <c r="BP75" s="1279">
        <v>-0.4</v>
      </c>
      <c r="BQ75" s="1279"/>
      <c r="BR75" s="1279"/>
      <c r="BS75" s="1279"/>
      <c r="BT75" s="1279"/>
      <c r="BU75" s="1279"/>
      <c r="BV75" s="1279"/>
      <c r="BW75" s="1279"/>
      <c r="BX75" s="1279">
        <v>-0.2</v>
      </c>
      <c r="BY75" s="1279"/>
      <c r="BZ75" s="1279"/>
      <c r="CA75" s="1279"/>
      <c r="CB75" s="1279"/>
      <c r="CC75" s="1279"/>
      <c r="CD75" s="1279"/>
      <c r="CE75" s="1279"/>
      <c r="CF75" s="1279">
        <v>1</v>
      </c>
      <c r="CG75" s="1279"/>
      <c r="CH75" s="1279"/>
      <c r="CI75" s="1279"/>
      <c r="CJ75" s="1279"/>
      <c r="CK75" s="1279"/>
      <c r="CL75" s="1279"/>
      <c r="CM75" s="1279"/>
      <c r="CN75" s="1279">
        <v>2.1</v>
      </c>
      <c r="CO75" s="1279"/>
      <c r="CP75" s="1279"/>
      <c r="CQ75" s="1279"/>
      <c r="CR75" s="1279"/>
      <c r="CS75" s="1279"/>
      <c r="CT75" s="1279"/>
      <c r="CU75" s="1279"/>
      <c r="CV75" s="1279">
        <v>3.3</v>
      </c>
      <c r="CW75" s="1279"/>
      <c r="CX75" s="1279"/>
      <c r="CY75" s="1279"/>
      <c r="CZ75" s="1279"/>
      <c r="DA75" s="1279"/>
      <c r="DB75" s="1279"/>
      <c r="DC75" s="1279"/>
    </row>
    <row r="76" spans="2:107" x14ac:dyDescent="0.15">
      <c r="B76" s="1249"/>
      <c r="G76" s="1275"/>
      <c r="H76" s="1275"/>
      <c r="I76" s="1268"/>
      <c r="J76" s="1268"/>
      <c r="K76" s="1277"/>
      <c r="L76" s="1277"/>
      <c r="M76" s="1277"/>
      <c r="N76" s="1277"/>
      <c r="AM76" s="1267"/>
      <c r="AN76" s="1278"/>
      <c r="AO76" s="1278"/>
      <c r="AP76" s="1278"/>
      <c r="AQ76" s="1278"/>
      <c r="AR76" s="1278"/>
      <c r="AS76" s="1278"/>
      <c r="AT76" s="1278"/>
      <c r="AU76" s="1278"/>
      <c r="AV76" s="1278"/>
      <c r="AW76" s="1278"/>
      <c r="AX76" s="1278"/>
      <c r="AY76" s="1278"/>
      <c r="AZ76" s="1278"/>
      <c r="BA76" s="1278"/>
      <c r="BB76" s="1278"/>
      <c r="BC76" s="1278"/>
      <c r="BD76" s="1278"/>
      <c r="BE76" s="1278"/>
      <c r="BF76" s="1278"/>
      <c r="BG76" s="1278"/>
      <c r="BH76" s="1278"/>
      <c r="BI76" s="1278"/>
      <c r="BJ76" s="1278"/>
      <c r="BK76" s="1278"/>
      <c r="BL76" s="1278"/>
      <c r="BM76" s="1278"/>
      <c r="BN76" s="1278"/>
      <c r="BO76" s="1278"/>
      <c r="BP76" s="1279"/>
      <c r="BQ76" s="1279"/>
      <c r="BR76" s="1279"/>
      <c r="BS76" s="1279"/>
      <c r="BT76" s="1279"/>
      <c r="BU76" s="1279"/>
      <c r="BV76" s="1279"/>
      <c r="BW76" s="1279"/>
      <c r="BX76" s="1279"/>
      <c r="BY76" s="1279"/>
      <c r="BZ76" s="1279"/>
      <c r="CA76" s="1279"/>
      <c r="CB76" s="1279"/>
      <c r="CC76" s="1279"/>
      <c r="CD76" s="1279"/>
      <c r="CE76" s="1279"/>
      <c r="CF76" s="1279"/>
      <c r="CG76" s="1279"/>
      <c r="CH76" s="1279"/>
      <c r="CI76" s="1279"/>
      <c r="CJ76" s="1279"/>
      <c r="CK76" s="1279"/>
      <c r="CL76" s="1279"/>
      <c r="CM76" s="1279"/>
      <c r="CN76" s="1279"/>
      <c r="CO76" s="1279"/>
      <c r="CP76" s="1279"/>
      <c r="CQ76" s="1279"/>
      <c r="CR76" s="1279"/>
      <c r="CS76" s="1279"/>
      <c r="CT76" s="1279"/>
      <c r="CU76" s="1279"/>
      <c r="CV76" s="1279"/>
      <c r="CW76" s="1279"/>
      <c r="CX76" s="1279"/>
      <c r="CY76" s="1279"/>
      <c r="CZ76" s="1279"/>
      <c r="DA76" s="1279"/>
      <c r="DB76" s="1279"/>
      <c r="DC76" s="1279"/>
    </row>
    <row r="77" spans="2:107" x14ac:dyDescent="0.15">
      <c r="B77" s="1249"/>
      <c r="G77" s="1268"/>
      <c r="H77" s="1268"/>
      <c r="I77" s="1268"/>
      <c r="J77" s="1268"/>
      <c r="K77" s="1296"/>
      <c r="L77" s="1296"/>
      <c r="M77" s="1296"/>
      <c r="N77" s="1296"/>
      <c r="AN77" s="1274" t="s">
        <v>612</v>
      </c>
      <c r="AO77" s="1274"/>
      <c r="AP77" s="1274"/>
      <c r="AQ77" s="1274"/>
      <c r="AR77" s="1274"/>
      <c r="AS77" s="1274"/>
      <c r="AT77" s="1274"/>
      <c r="AU77" s="1274"/>
      <c r="AV77" s="1274"/>
      <c r="AW77" s="1274"/>
      <c r="AX77" s="1274"/>
      <c r="AY77" s="1274"/>
      <c r="AZ77" s="1274"/>
      <c r="BA77" s="1274"/>
      <c r="BB77" s="1278" t="s">
        <v>610</v>
      </c>
      <c r="BC77" s="1278"/>
      <c r="BD77" s="1278"/>
      <c r="BE77" s="1278"/>
      <c r="BF77" s="1278"/>
      <c r="BG77" s="1278"/>
      <c r="BH77" s="1278"/>
      <c r="BI77" s="1278"/>
      <c r="BJ77" s="1278"/>
      <c r="BK77" s="1278"/>
      <c r="BL77" s="1278"/>
      <c r="BM77" s="1278"/>
      <c r="BN77" s="1278"/>
      <c r="BO77" s="1278"/>
      <c r="BP77" s="1279">
        <v>0</v>
      </c>
      <c r="BQ77" s="1279"/>
      <c r="BR77" s="1279"/>
      <c r="BS77" s="1279"/>
      <c r="BT77" s="1279"/>
      <c r="BU77" s="1279"/>
      <c r="BV77" s="1279"/>
      <c r="BW77" s="1279"/>
      <c r="BX77" s="1279">
        <v>0</v>
      </c>
      <c r="BY77" s="1279"/>
      <c r="BZ77" s="1279"/>
      <c r="CA77" s="1279"/>
      <c r="CB77" s="1279"/>
      <c r="CC77" s="1279"/>
      <c r="CD77" s="1279"/>
      <c r="CE77" s="1279"/>
      <c r="CF77" s="1279">
        <v>0</v>
      </c>
      <c r="CG77" s="1279"/>
      <c r="CH77" s="1279"/>
      <c r="CI77" s="1279"/>
      <c r="CJ77" s="1279"/>
      <c r="CK77" s="1279"/>
      <c r="CL77" s="1279"/>
      <c r="CM77" s="1279"/>
      <c r="CN77" s="1279">
        <v>0</v>
      </c>
      <c r="CO77" s="1279"/>
      <c r="CP77" s="1279"/>
      <c r="CQ77" s="1279"/>
      <c r="CR77" s="1279"/>
      <c r="CS77" s="1279"/>
      <c r="CT77" s="1279"/>
      <c r="CU77" s="1279"/>
      <c r="CV77" s="1279">
        <v>0</v>
      </c>
      <c r="CW77" s="1279"/>
      <c r="CX77" s="1279"/>
      <c r="CY77" s="1279"/>
      <c r="CZ77" s="1279"/>
      <c r="DA77" s="1279"/>
      <c r="DB77" s="1279"/>
      <c r="DC77" s="1279"/>
    </row>
    <row r="78" spans="2:107" x14ac:dyDescent="0.15">
      <c r="B78" s="1249"/>
      <c r="G78" s="1268"/>
      <c r="H78" s="1268"/>
      <c r="I78" s="1268"/>
      <c r="J78" s="1268"/>
      <c r="K78" s="1296"/>
      <c r="L78" s="1296"/>
      <c r="M78" s="1296"/>
      <c r="N78" s="1296"/>
      <c r="AN78" s="1274"/>
      <c r="AO78" s="1274"/>
      <c r="AP78" s="1274"/>
      <c r="AQ78" s="1274"/>
      <c r="AR78" s="1274"/>
      <c r="AS78" s="1274"/>
      <c r="AT78" s="1274"/>
      <c r="AU78" s="1274"/>
      <c r="AV78" s="1274"/>
      <c r="AW78" s="1274"/>
      <c r="AX78" s="1274"/>
      <c r="AY78" s="1274"/>
      <c r="AZ78" s="1274"/>
      <c r="BA78" s="1274"/>
      <c r="BB78" s="1278"/>
      <c r="BC78" s="1278"/>
      <c r="BD78" s="1278"/>
      <c r="BE78" s="1278"/>
      <c r="BF78" s="1278"/>
      <c r="BG78" s="1278"/>
      <c r="BH78" s="1278"/>
      <c r="BI78" s="1278"/>
      <c r="BJ78" s="1278"/>
      <c r="BK78" s="1278"/>
      <c r="BL78" s="1278"/>
      <c r="BM78" s="1278"/>
      <c r="BN78" s="1278"/>
      <c r="BO78" s="1278"/>
      <c r="BP78" s="1279"/>
      <c r="BQ78" s="1279"/>
      <c r="BR78" s="1279"/>
      <c r="BS78" s="1279"/>
      <c r="BT78" s="1279"/>
      <c r="BU78" s="1279"/>
      <c r="BV78" s="1279"/>
      <c r="BW78" s="1279"/>
      <c r="BX78" s="1279"/>
      <c r="BY78" s="1279"/>
      <c r="BZ78" s="1279"/>
      <c r="CA78" s="1279"/>
      <c r="CB78" s="1279"/>
      <c r="CC78" s="1279"/>
      <c r="CD78" s="1279"/>
      <c r="CE78" s="1279"/>
      <c r="CF78" s="1279"/>
      <c r="CG78" s="1279"/>
      <c r="CH78" s="1279"/>
      <c r="CI78" s="1279"/>
      <c r="CJ78" s="1279"/>
      <c r="CK78" s="1279"/>
      <c r="CL78" s="1279"/>
      <c r="CM78" s="1279"/>
      <c r="CN78" s="1279"/>
      <c r="CO78" s="1279"/>
      <c r="CP78" s="1279"/>
      <c r="CQ78" s="1279"/>
      <c r="CR78" s="1279"/>
      <c r="CS78" s="1279"/>
      <c r="CT78" s="1279"/>
      <c r="CU78" s="1279"/>
      <c r="CV78" s="1279"/>
      <c r="CW78" s="1279"/>
      <c r="CX78" s="1279"/>
      <c r="CY78" s="1279"/>
      <c r="CZ78" s="1279"/>
      <c r="DA78" s="1279"/>
      <c r="DB78" s="1279"/>
      <c r="DC78" s="1279"/>
    </row>
    <row r="79" spans="2:107" x14ac:dyDescent="0.15">
      <c r="B79" s="1249"/>
      <c r="G79" s="1268"/>
      <c r="H79" s="1268"/>
      <c r="I79" s="1281"/>
      <c r="J79" s="1281"/>
      <c r="K79" s="1297"/>
      <c r="L79" s="1297"/>
      <c r="M79" s="1297"/>
      <c r="N79" s="1297"/>
      <c r="AN79" s="1274"/>
      <c r="AO79" s="1274"/>
      <c r="AP79" s="1274"/>
      <c r="AQ79" s="1274"/>
      <c r="AR79" s="1274"/>
      <c r="AS79" s="1274"/>
      <c r="AT79" s="1274"/>
      <c r="AU79" s="1274"/>
      <c r="AV79" s="1274"/>
      <c r="AW79" s="1274"/>
      <c r="AX79" s="1274"/>
      <c r="AY79" s="1274"/>
      <c r="AZ79" s="1274"/>
      <c r="BA79" s="1274"/>
      <c r="BB79" s="1278" t="s">
        <v>615</v>
      </c>
      <c r="BC79" s="1278"/>
      <c r="BD79" s="1278"/>
      <c r="BE79" s="1278"/>
      <c r="BF79" s="1278"/>
      <c r="BG79" s="1278"/>
      <c r="BH79" s="1278"/>
      <c r="BI79" s="1278"/>
      <c r="BJ79" s="1278"/>
      <c r="BK79" s="1278"/>
      <c r="BL79" s="1278"/>
      <c r="BM79" s="1278"/>
      <c r="BN79" s="1278"/>
      <c r="BO79" s="1278"/>
      <c r="BP79" s="1279">
        <v>7.1</v>
      </c>
      <c r="BQ79" s="1279"/>
      <c r="BR79" s="1279"/>
      <c r="BS79" s="1279"/>
      <c r="BT79" s="1279"/>
      <c r="BU79" s="1279"/>
      <c r="BV79" s="1279"/>
      <c r="BW79" s="1279"/>
      <c r="BX79" s="1279">
        <v>7.1</v>
      </c>
      <c r="BY79" s="1279"/>
      <c r="BZ79" s="1279"/>
      <c r="CA79" s="1279"/>
      <c r="CB79" s="1279"/>
      <c r="CC79" s="1279"/>
      <c r="CD79" s="1279"/>
      <c r="CE79" s="1279"/>
      <c r="CF79" s="1279">
        <v>7.3</v>
      </c>
      <c r="CG79" s="1279"/>
      <c r="CH79" s="1279"/>
      <c r="CI79" s="1279"/>
      <c r="CJ79" s="1279"/>
      <c r="CK79" s="1279"/>
      <c r="CL79" s="1279"/>
      <c r="CM79" s="1279"/>
      <c r="CN79" s="1279">
        <v>7.4</v>
      </c>
      <c r="CO79" s="1279"/>
      <c r="CP79" s="1279"/>
      <c r="CQ79" s="1279"/>
      <c r="CR79" s="1279"/>
      <c r="CS79" s="1279"/>
      <c r="CT79" s="1279"/>
      <c r="CU79" s="1279"/>
      <c r="CV79" s="1279">
        <v>7.5</v>
      </c>
      <c r="CW79" s="1279"/>
      <c r="CX79" s="1279"/>
      <c r="CY79" s="1279"/>
      <c r="CZ79" s="1279"/>
      <c r="DA79" s="1279"/>
      <c r="DB79" s="1279"/>
      <c r="DC79" s="1279"/>
    </row>
    <row r="80" spans="2:107" x14ac:dyDescent="0.15">
      <c r="B80" s="1249"/>
      <c r="G80" s="1268"/>
      <c r="H80" s="1268"/>
      <c r="I80" s="1281"/>
      <c r="J80" s="1281"/>
      <c r="K80" s="1297"/>
      <c r="L80" s="1297"/>
      <c r="M80" s="1297"/>
      <c r="N80" s="1297"/>
      <c r="AN80" s="1274"/>
      <c r="AO80" s="1274"/>
      <c r="AP80" s="1274"/>
      <c r="AQ80" s="1274"/>
      <c r="AR80" s="1274"/>
      <c r="AS80" s="1274"/>
      <c r="AT80" s="1274"/>
      <c r="AU80" s="1274"/>
      <c r="AV80" s="1274"/>
      <c r="AW80" s="1274"/>
      <c r="AX80" s="1274"/>
      <c r="AY80" s="1274"/>
      <c r="AZ80" s="1274"/>
      <c r="BA80" s="1274"/>
      <c r="BB80" s="1278"/>
      <c r="BC80" s="1278"/>
      <c r="BD80" s="1278"/>
      <c r="BE80" s="1278"/>
      <c r="BF80" s="1278"/>
      <c r="BG80" s="1278"/>
      <c r="BH80" s="1278"/>
      <c r="BI80" s="1278"/>
      <c r="BJ80" s="1278"/>
      <c r="BK80" s="1278"/>
      <c r="BL80" s="1278"/>
      <c r="BM80" s="1278"/>
      <c r="BN80" s="1278"/>
      <c r="BO80" s="1278"/>
      <c r="BP80" s="1279"/>
      <c r="BQ80" s="1279"/>
      <c r="BR80" s="1279"/>
      <c r="BS80" s="1279"/>
      <c r="BT80" s="1279"/>
      <c r="BU80" s="1279"/>
      <c r="BV80" s="1279"/>
      <c r="BW80" s="1279"/>
      <c r="BX80" s="1279"/>
      <c r="BY80" s="1279"/>
      <c r="BZ80" s="1279"/>
      <c r="CA80" s="1279"/>
      <c r="CB80" s="1279"/>
      <c r="CC80" s="1279"/>
      <c r="CD80" s="1279"/>
      <c r="CE80" s="1279"/>
      <c r="CF80" s="1279"/>
      <c r="CG80" s="1279"/>
      <c r="CH80" s="1279"/>
      <c r="CI80" s="1279"/>
      <c r="CJ80" s="1279"/>
      <c r="CK80" s="1279"/>
      <c r="CL80" s="1279"/>
      <c r="CM80" s="1279"/>
      <c r="CN80" s="1279"/>
      <c r="CO80" s="1279"/>
      <c r="CP80" s="1279"/>
      <c r="CQ80" s="1279"/>
      <c r="CR80" s="1279"/>
      <c r="CS80" s="1279"/>
      <c r="CT80" s="1279"/>
      <c r="CU80" s="1279"/>
      <c r="CV80" s="1279"/>
      <c r="CW80" s="1279"/>
      <c r="CX80" s="1279"/>
      <c r="CY80" s="1279"/>
      <c r="CZ80" s="1279"/>
      <c r="DA80" s="1279"/>
      <c r="DB80" s="1279"/>
      <c r="DC80" s="1279"/>
    </row>
    <row r="81" spans="2:109" x14ac:dyDescent="0.15">
      <c r="B81" s="1249"/>
    </row>
    <row r="82" spans="2:109" ht="17.25" x14ac:dyDescent="0.15">
      <c r="B82" s="1249"/>
      <c r="K82" s="1298"/>
      <c r="L82" s="1298"/>
      <c r="M82" s="1298"/>
      <c r="N82" s="1298"/>
      <c r="AQ82" s="1298"/>
      <c r="AR82" s="1298"/>
      <c r="AS82" s="1298"/>
      <c r="AT82" s="1298"/>
      <c r="BC82" s="1298"/>
      <c r="BD82" s="1298"/>
      <c r="BE82" s="1298"/>
      <c r="BF82" s="1298"/>
      <c r="BO82" s="1298"/>
      <c r="BP82" s="1298"/>
      <c r="BQ82" s="1298"/>
      <c r="BR82" s="1298"/>
      <c r="CA82" s="1298"/>
      <c r="CB82" s="1298"/>
      <c r="CC82" s="1298"/>
      <c r="CD82" s="1298"/>
      <c r="CM82" s="1298"/>
      <c r="CN82" s="1298"/>
      <c r="CO82" s="1298"/>
      <c r="CP82" s="1298"/>
      <c r="CY82" s="1298"/>
      <c r="CZ82" s="1298"/>
      <c r="DA82" s="1298"/>
      <c r="DB82" s="1298"/>
      <c r="DC82" s="1298"/>
    </row>
    <row r="83" spans="2:109" x14ac:dyDescent="0.15">
      <c r="B83" s="1251"/>
      <c r="C83" s="1252"/>
      <c r="D83" s="1252"/>
      <c r="E83" s="1252"/>
      <c r="F83" s="1252"/>
      <c r="G83" s="1252"/>
      <c r="H83" s="1252"/>
      <c r="I83" s="1252"/>
      <c r="J83" s="1252"/>
      <c r="K83" s="1252"/>
      <c r="L83" s="1252"/>
      <c r="M83" s="1252"/>
      <c r="N83" s="1252"/>
      <c r="O83" s="1252"/>
      <c r="P83" s="1252"/>
      <c r="Q83" s="1252"/>
      <c r="R83" s="1252"/>
      <c r="S83" s="1252"/>
      <c r="T83" s="1252"/>
      <c r="U83" s="1252"/>
      <c r="V83" s="1252"/>
      <c r="W83" s="1252"/>
      <c r="X83" s="1252"/>
      <c r="Y83" s="1252"/>
      <c r="Z83" s="1252"/>
      <c r="AA83" s="1252"/>
      <c r="AB83" s="1252"/>
      <c r="AC83" s="1252"/>
      <c r="AD83" s="1252"/>
      <c r="AE83" s="1252"/>
      <c r="AF83" s="1252"/>
      <c r="AG83" s="1252"/>
      <c r="AH83" s="1252"/>
      <c r="AI83" s="1252"/>
      <c r="AJ83" s="1252"/>
      <c r="AK83" s="1252"/>
      <c r="AL83" s="1252"/>
      <c r="AM83" s="1252"/>
      <c r="AN83" s="1252"/>
      <c r="AO83" s="1252"/>
      <c r="AP83" s="1252"/>
      <c r="AQ83" s="1252"/>
      <c r="AR83" s="1252"/>
      <c r="AS83" s="1252"/>
      <c r="AT83" s="1252"/>
      <c r="AU83" s="1252"/>
      <c r="AV83" s="1252"/>
      <c r="AW83" s="1252"/>
      <c r="AX83" s="1252"/>
      <c r="AY83" s="1252"/>
      <c r="AZ83" s="1252"/>
      <c r="BA83" s="1252"/>
      <c r="BB83" s="1252"/>
      <c r="BC83" s="1252"/>
      <c r="BD83" s="1252"/>
      <c r="BE83" s="1252"/>
      <c r="BF83" s="1252"/>
      <c r="BG83" s="1252"/>
      <c r="BH83" s="1252"/>
      <c r="BI83" s="1252"/>
      <c r="BJ83" s="1252"/>
      <c r="BK83" s="1252"/>
      <c r="BL83" s="1252"/>
      <c r="BM83" s="1252"/>
      <c r="BN83" s="1252"/>
      <c r="BO83" s="1252"/>
      <c r="BP83" s="1252"/>
      <c r="BQ83" s="1252"/>
      <c r="BR83" s="1252"/>
      <c r="BS83" s="1252"/>
      <c r="BT83" s="1252"/>
      <c r="BU83" s="1252"/>
      <c r="BV83" s="1252"/>
      <c r="BW83" s="1252"/>
      <c r="BX83" s="1252"/>
      <c r="BY83" s="1252"/>
      <c r="BZ83" s="1252"/>
      <c r="CA83" s="1252"/>
      <c r="CB83" s="1252"/>
      <c r="CC83" s="1252"/>
      <c r="CD83" s="1252"/>
      <c r="CE83" s="1252"/>
      <c r="CF83" s="1252"/>
      <c r="CG83" s="1252"/>
      <c r="CH83" s="1252"/>
      <c r="CI83" s="1252"/>
      <c r="CJ83" s="1252"/>
      <c r="CK83" s="1252"/>
      <c r="CL83" s="1252"/>
      <c r="CM83" s="1252"/>
      <c r="CN83" s="1252"/>
      <c r="CO83" s="1252"/>
      <c r="CP83" s="1252"/>
      <c r="CQ83" s="1252"/>
      <c r="CR83" s="1252"/>
      <c r="CS83" s="1252"/>
      <c r="CT83" s="1252"/>
      <c r="CU83" s="1252"/>
      <c r="CV83" s="1252"/>
      <c r="CW83" s="1252"/>
      <c r="CX83" s="1252"/>
      <c r="CY83" s="1252"/>
      <c r="CZ83" s="1252"/>
      <c r="DA83" s="1252"/>
      <c r="DB83" s="1252"/>
      <c r="DC83" s="1252"/>
      <c r="DD83" s="1253"/>
    </row>
    <row r="84" spans="2:109" x14ac:dyDescent="0.15">
      <c r="DD84" s="1243"/>
      <c r="DE84" s="1243"/>
    </row>
    <row r="85" spans="2:109" x14ac:dyDescent="0.15">
      <c r="DD85" s="1243"/>
      <c r="DE85" s="1243"/>
    </row>
  </sheetData>
  <sheetProtection algorithmName="SHA-512" hashValue="tSaVRoQKiHwCoNgkE/FJx423qMUeEniNI3mHCuKMrexpDPWEiqlCkQpgq+PL/L59OTwmV2I1U/U17e6dJ+PIpQ==" saltValue="FaXv0wmO5CaIxgbF1DID7Q=="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10EF4E-6C30-4189-9BBC-19B7CDD8F9A9}">
  <sheetPr>
    <pageSetUpPr fitToPage="1"/>
  </sheetPr>
  <dimension ref="A1:DR125"/>
  <sheetViews>
    <sheetView showGridLines="0" zoomScale="85" zoomScaleNormal="85" zoomScaleSheetLayoutView="70" workbookViewId="0">
      <selection activeCell="CQ93" sqref="CQ93"/>
    </sheetView>
  </sheetViews>
  <sheetFormatPr defaultColWidth="0" defaultRowHeight="13.5" customHeight="1" zeroHeight="1" x14ac:dyDescent="0.15"/>
  <cols>
    <col min="1" max="34" width="2.5" style="263" customWidth="1"/>
    <col min="35" max="122" width="2.5" style="262" customWidth="1"/>
    <col min="123" max="16384" width="2.5" style="262" hidden="1"/>
  </cols>
  <sheetData>
    <row r="1" spans="1:34" ht="13.5" customHeight="1"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1:34" x14ac:dyDescent="0.15">
      <c r="S2" s="262"/>
      <c r="AH2" s="262"/>
    </row>
    <row r="3" spans="1:34"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1:34" x14ac:dyDescent="0.15"/>
    <row r="5" spans="1:34" x14ac:dyDescent="0.15"/>
    <row r="6" spans="1:34" x14ac:dyDescent="0.15"/>
    <row r="7" spans="1:34" x14ac:dyDescent="0.15"/>
    <row r="8" spans="1:34" x14ac:dyDescent="0.15"/>
    <row r="9" spans="1:34" x14ac:dyDescent="0.15">
      <c r="AH9" s="26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62"/>
    </row>
    <row r="18" spans="12:34" x14ac:dyDescent="0.15"/>
    <row r="19" spans="12:34" x14ac:dyDescent="0.15"/>
    <row r="20" spans="12:34" x14ac:dyDescent="0.15">
      <c r="AH20" s="262"/>
    </row>
    <row r="21" spans="12:34" x14ac:dyDescent="0.15">
      <c r="AH21" s="262"/>
    </row>
    <row r="22" spans="12:34" x14ac:dyDescent="0.15"/>
    <row r="23" spans="12:34" x14ac:dyDescent="0.15"/>
    <row r="24" spans="12:34" x14ac:dyDescent="0.15">
      <c r="Q24" s="262"/>
    </row>
    <row r="25" spans="12:34" x14ac:dyDescent="0.15"/>
    <row r="26" spans="12:34" x14ac:dyDescent="0.15"/>
    <row r="27" spans="12:34" x14ac:dyDescent="0.15"/>
    <row r="28" spans="12:34" x14ac:dyDescent="0.15">
      <c r="O28" s="262"/>
      <c r="T28" s="262"/>
      <c r="AH28" s="262"/>
    </row>
    <row r="29" spans="12:34" x14ac:dyDescent="0.15"/>
    <row r="30" spans="12:34" x14ac:dyDescent="0.15"/>
    <row r="31" spans="12:34" x14ac:dyDescent="0.15">
      <c r="Q31" s="262"/>
    </row>
    <row r="32" spans="12:34" x14ac:dyDescent="0.15">
      <c r="L32" s="262"/>
    </row>
    <row r="33" spans="2:34" x14ac:dyDescent="0.15">
      <c r="C33" s="262"/>
      <c r="E33" s="262"/>
      <c r="G33" s="262"/>
      <c r="I33" s="262"/>
      <c r="X33" s="262"/>
    </row>
    <row r="34" spans="2:34" x14ac:dyDescent="0.15">
      <c r="B34" s="262"/>
      <c r="P34" s="262"/>
      <c r="R34" s="262"/>
      <c r="T34" s="262"/>
    </row>
    <row r="35" spans="2:34" x14ac:dyDescent="0.15">
      <c r="D35" s="262"/>
      <c r="W35" s="262"/>
      <c r="AC35" s="262"/>
      <c r="AD35" s="262"/>
      <c r="AE35" s="262"/>
      <c r="AF35" s="262"/>
      <c r="AG35" s="262"/>
      <c r="AH35" s="262"/>
    </row>
    <row r="36" spans="2:34" x14ac:dyDescent="0.15">
      <c r="H36" s="262"/>
      <c r="J36" s="262"/>
      <c r="K36" s="262"/>
      <c r="M36" s="262"/>
      <c r="Y36" s="262"/>
      <c r="Z36" s="262"/>
      <c r="AA36" s="262"/>
      <c r="AB36" s="262"/>
      <c r="AC36" s="262"/>
      <c r="AD36" s="262"/>
      <c r="AE36" s="262"/>
      <c r="AF36" s="262"/>
      <c r="AG36" s="262"/>
      <c r="AH36" s="262"/>
    </row>
    <row r="37" spans="2:34" x14ac:dyDescent="0.15">
      <c r="AH37" s="262"/>
    </row>
    <row r="38" spans="2:34" x14ac:dyDescent="0.15">
      <c r="AG38" s="262"/>
      <c r="AH38" s="262"/>
    </row>
    <row r="39" spans="2:34" x14ac:dyDescent="0.15"/>
    <row r="40" spans="2:34" x14ac:dyDescent="0.15">
      <c r="X40" s="262"/>
    </row>
    <row r="41" spans="2:34" x14ac:dyDescent="0.15">
      <c r="R41" s="262"/>
    </row>
    <row r="42" spans="2:34" x14ac:dyDescent="0.15">
      <c r="W42" s="262"/>
    </row>
    <row r="43" spans="2:34" x14ac:dyDescent="0.15">
      <c r="Y43" s="262"/>
      <c r="Z43" s="262"/>
      <c r="AA43" s="262"/>
      <c r="AB43" s="262"/>
      <c r="AC43" s="262"/>
      <c r="AD43" s="262"/>
      <c r="AE43" s="262"/>
      <c r="AF43" s="262"/>
      <c r="AG43" s="262"/>
      <c r="AH43" s="262"/>
    </row>
    <row r="44" spans="2:34" x14ac:dyDescent="0.15">
      <c r="AH44" s="262"/>
    </row>
    <row r="45" spans="2:34" x14ac:dyDescent="0.15">
      <c r="X45" s="262"/>
    </row>
    <row r="46" spans="2:34" x14ac:dyDescent="0.15"/>
    <row r="47" spans="2:34" x14ac:dyDescent="0.15"/>
    <row r="48" spans="2:34" x14ac:dyDescent="0.15">
      <c r="W48" s="262"/>
      <c r="Y48" s="262"/>
      <c r="Z48" s="262"/>
      <c r="AA48" s="262"/>
      <c r="AB48" s="262"/>
      <c r="AC48" s="262"/>
      <c r="AD48" s="262"/>
      <c r="AE48" s="262"/>
      <c r="AF48" s="262"/>
      <c r="AG48" s="262"/>
      <c r="AH48" s="262"/>
    </row>
    <row r="49" spans="28:34" x14ac:dyDescent="0.15"/>
    <row r="50" spans="28:34" x14ac:dyDescent="0.15">
      <c r="AE50" s="262"/>
      <c r="AF50" s="262"/>
      <c r="AG50" s="262"/>
      <c r="AH50" s="262"/>
    </row>
    <row r="51" spans="28:34" x14ac:dyDescent="0.15">
      <c r="AC51" s="262"/>
      <c r="AD51" s="262"/>
      <c r="AE51" s="262"/>
      <c r="AF51" s="262"/>
      <c r="AG51" s="262"/>
      <c r="AH51" s="262"/>
    </row>
    <row r="52" spans="28:34" x14ac:dyDescent="0.15"/>
    <row r="53" spans="28:34" x14ac:dyDescent="0.15">
      <c r="AF53" s="262"/>
      <c r="AG53" s="262"/>
      <c r="AH53" s="262"/>
    </row>
    <row r="54" spans="28:34" x14ac:dyDescent="0.15">
      <c r="AH54" s="262"/>
    </row>
    <row r="55" spans="28:34" x14ac:dyDescent="0.15"/>
    <row r="56" spans="28:34" x14ac:dyDescent="0.15">
      <c r="AB56" s="262"/>
      <c r="AC56" s="262"/>
      <c r="AD56" s="262"/>
      <c r="AE56" s="262"/>
      <c r="AF56" s="262"/>
      <c r="AG56" s="262"/>
      <c r="AH56" s="262"/>
    </row>
    <row r="57" spans="28:34" x14ac:dyDescent="0.15">
      <c r="AH57" s="262"/>
    </row>
    <row r="58" spans="28:34" x14ac:dyDescent="0.15">
      <c r="AH58" s="262"/>
    </row>
    <row r="59" spans="28:34" x14ac:dyDescent="0.15"/>
    <row r="60" spans="28:34" x14ac:dyDescent="0.15"/>
    <row r="61" spans="28:34" x14ac:dyDescent="0.15"/>
    <row r="62" spans="28:34" x14ac:dyDescent="0.15"/>
    <row r="63" spans="28:34" x14ac:dyDescent="0.15">
      <c r="AH63" s="262"/>
    </row>
    <row r="64" spans="28:34" x14ac:dyDescent="0.15">
      <c r="AG64" s="262"/>
      <c r="AH64" s="262"/>
    </row>
    <row r="65" spans="28:34" x14ac:dyDescent="0.15"/>
    <row r="66" spans="28:34" x14ac:dyDescent="0.15"/>
    <row r="67" spans="28:34" x14ac:dyDescent="0.15"/>
    <row r="68" spans="28:34" x14ac:dyDescent="0.15">
      <c r="AB68" s="262"/>
      <c r="AC68" s="262"/>
      <c r="AD68" s="262"/>
      <c r="AE68" s="262"/>
      <c r="AF68" s="262"/>
      <c r="AG68" s="262"/>
      <c r="AH68" s="262"/>
    </row>
    <row r="69" spans="28:34" x14ac:dyDescent="0.15">
      <c r="AF69" s="262"/>
      <c r="AG69" s="262"/>
      <c r="AH69" s="262"/>
    </row>
    <row r="70" spans="28:34" x14ac:dyDescent="0.15"/>
    <row r="71" spans="28:34" x14ac:dyDescent="0.15"/>
    <row r="72" spans="28:34" x14ac:dyDescent="0.15"/>
    <row r="73" spans="28:34" x14ac:dyDescent="0.15"/>
    <row r="74" spans="28:34" x14ac:dyDescent="0.15"/>
    <row r="75" spans="28:34" x14ac:dyDescent="0.15">
      <c r="AH75" s="262"/>
    </row>
    <row r="76" spans="28:34" x14ac:dyDescent="0.15">
      <c r="AF76" s="262"/>
      <c r="AG76" s="262"/>
      <c r="AH76" s="262"/>
    </row>
    <row r="77" spans="28:34" x14ac:dyDescent="0.15">
      <c r="AG77" s="262"/>
      <c r="AH77" s="262"/>
    </row>
    <row r="78" spans="28:34" x14ac:dyDescent="0.15"/>
    <row r="79" spans="28:34" x14ac:dyDescent="0.15"/>
    <row r="80" spans="28:34" x14ac:dyDescent="0.15"/>
    <row r="81" spans="25:34" x14ac:dyDescent="0.15"/>
    <row r="82" spans="25:34" x14ac:dyDescent="0.15">
      <c r="Y82" s="262"/>
    </row>
    <row r="83" spans="25:34" x14ac:dyDescent="0.15">
      <c r="Y83" s="262"/>
      <c r="Z83" s="262"/>
      <c r="AA83" s="262"/>
      <c r="AB83" s="262"/>
      <c r="AC83" s="262"/>
      <c r="AD83" s="262"/>
      <c r="AE83" s="262"/>
      <c r="AF83" s="262"/>
      <c r="AG83" s="262"/>
      <c r="AH83" s="262"/>
    </row>
    <row r="84" spans="25:34" x14ac:dyDescent="0.15"/>
    <row r="85" spans="25:34" x14ac:dyDescent="0.15"/>
    <row r="86" spans="25:34" x14ac:dyDescent="0.15"/>
    <row r="87" spans="25:34" x14ac:dyDescent="0.15"/>
    <row r="88" spans="25:34" x14ac:dyDescent="0.15">
      <c r="AH88" s="26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62"/>
      <c r="AG94" s="262"/>
      <c r="AH94" s="262"/>
    </row>
    <row r="95" spans="25:34" ht="13.5" customHeight="1" x14ac:dyDescent="0.15">
      <c r="AH95" s="26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62"/>
    </row>
    <row r="102" spans="33:34" ht="13.5" customHeight="1" x14ac:dyDescent="0.15"/>
    <row r="103" spans="33:34" ht="13.5" customHeight="1" x14ac:dyDescent="0.15"/>
    <row r="104" spans="33:34" ht="13.5" customHeight="1" x14ac:dyDescent="0.15">
      <c r="AG104" s="262"/>
      <c r="AH104" s="26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62"/>
    </row>
    <row r="117" spans="34:122" ht="13.5" customHeight="1" x14ac:dyDescent="0.15"/>
    <row r="118" spans="34:122" ht="13.5" customHeight="1" x14ac:dyDescent="0.15"/>
    <row r="119" spans="34:122" ht="13.5" customHeight="1" x14ac:dyDescent="0.15"/>
    <row r="120" spans="34:122" ht="13.5" customHeight="1" x14ac:dyDescent="0.15">
      <c r="AH120" s="262"/>
    </row>
    <row r="121" spans="34:122" ht="13.5" customHeight="1" x14ac:dyDescent="0.15">
      <c r="AH121" s="262"/>
    </row>
    <row r="122" spans="34:122" ht="13.5" customHeight="1" x14ac:dyDescent="0.15"/>
    <row r="123" spans="34:122" ht="13.5" customHeight="1" x14ac:dyDescent="0.15"/>
    <row r="124" spans="34:122" ht="13.5" customHeight="1" x14ac:dyDescent="0.15"/>
    <row r="125" spans="34:122" ht="13.5" customHeight="1" x14ac:dyDescent="0.15">
      <c r="DR125" s="262" t="s">
        <v>515</v>
      </c>
    </row>
  </sheetData>
  <sheetProtection algorithmName="SHA-512" hashValue="0xs9OcMj5o6j5UAY7e8bwRupY3fF8jRSPofDpXiI3NjPJyOfcnHJ3E2ruPItzmQnoLtT61I0fFbZNZzA5EaviQ==" saltValue="iv47eo+r6FolBlCKt9cBL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1116B7-EC6D-472C-B8CC-4E59B349689B}">
  <sheetPr>
    <pageSetUpPr fitToPage="1"/>
  </sheetPr>
  <dimension ref="A1:DR125"/>
  <sheetViews>
    <sheetView showGridLines="0" topLeftCell="A94" zoomScale="85" zoomScaleNormal="85" zoomScaleSheetLayoutView="55" workbookViewId="0">
      <selection activeCell="BK97" sqref="BK97"/>
    </sheetView>
  </sheetViews>
  <sheetFormatPr defaultColWidth="0" defaultRowHeight="13.5" customHeight="1" zeroHeight="1" x14ac:dyDescent="0.15"/>
  <cols>
    <col min="1" max="34" width="2.5" style="263" customWidth="1"/>
    <col min="35" max="122" width="2.5" style="262" customWidth="1"/>
    <col min="123" max="16384" width="2.5" style="262" hidden="1"/>
  </cols>
  <sheetData>
    <row r="1" spans="2:34" ht="13.5" customHeight="1"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2:34" x14ac:dyDescent="0.15">
      <c r="S2" s="262"/>
      <c r="AH2" s="262"/>
    </row>
    <row r="3" spans="2:34"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2:34" x14ac:dyDescent="0.15"/>
    <row r="5" spans="2:34" x14ac:dyDescent="0.15"/>
    <row r="6" spans="2:34" x14ac:dyDescent="0.15"/>
    <row r="7" spans="2:34" x14ac:dyDescent="0.15"/>
    <row r="8" spans="2:34" x14ac:dyDescent="0.15"/>
    <row r="9" spans="2:34" x14ac:dyDescent="0.15">
      <c r="AH9" s="26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62"/>
    </row>
    <row r="18" spans="12:34" x14ac:dyDescent="0.15"/>
    <row r="19" spans="12:34" x14ac:dyDescent="0.15"/>
    <row r="20" spans="12:34" x14ac:dyDescent="0.15">
      <c r="AH20" s="262"/>
    </row>
    <row r="21" spans="12:34" x14ac:dyDescent="0.15">
      <c r="AH21" s="262"/>
    </row>
    <row r="22" spans="12:34" x14ac:dyDescent="0.15"/>
    <row r="23" spans="12:34" x14ac:dyDescent="0.15"/>
    <row r="24" spans="12:34" x14ac:dyDescent="0.15">
      <c r="Q24" s="262"/>
    </row>
    <row r="25" spans="12:34" x14ac:dyDescent="0.15"/>
    <row r="26" spans="12:34" x14ac:dyDescent="0.15"/>
    <row r="27" spans="12:34" x14ac:dyDescent="0.15"/>
    <row r="28" spans="12:34" x14ac:dyDescent="0.15">
      <c r="O28" s="262"/>
      <c r="T28" s="262"/>
      <c r="AH28" s="262"/>
    </row>
    <row r="29" spans="12:34" x14ac:dyDescent="0.15"/>
    <row r="30" spans="12:34" x14ac:dyDescent="0.15"/>
    <row r="31" spans="12:34" x14ac:dyDescent="0.15">
      <c r="Q31" s="262"/>
    </row>
    <row r="32" spans="12:34" x14ac:dyDescent="0.15">
      <c r="L32" s="262"/>
    </row>
    <row r="33" spans="2:34" x14ac:dyDescent="0.15">
      <c r="C33" s="262"/>
      <c r="E33" s="262"/>
      <c r="G33" s="262"/>
      <c r="I33" s="262"/>
      <c r="X33" s="262"/>
    </row>
    <row r="34" spans="2:34" x14ac:dyDescent="0.15">
      <c r="B34" s="262"/>
      <c r="P34" s="262"/>
      <c r="R34" s="262"/>
      <c r="T34" s="262"/>
    </row>
    <row r="35" spans="2:34" x14ac:dyDescent="0.15">
      <c r="D35" s="262"/>
      <c r="W35" s="262"/>
      <c r="AC35" s="262"/>
      <c r="AD35" s="262"/>
      <c r="AE35" s="262"/>
      <c r="AF35" s="262"/>
      <c r="AG35" s="262"/>
      <c r="AH35" s="262"/>
    </row>
    <row r="36" spans="2:34" x14ac:dyDescent="0.15">
      <c r="H36" s="262"/>
      <c r="J36" s="262"/>
      <c r="K36" s="262"/>
      <c r="M36" s="262"/>
      <c r="Y36" s="262"/>
      <c r="Z36" s="262"/>
      <c r="AA36" s="262"/>
      <c r="AB36" s="262"/>
      <c r="AC36" s="262"/>
      <c r="AD36" s="262"/>
      <c r="AE36" s="262"/>
      <c r="AF36" s="262"/>
      <c r="AG36" s="262"/>
      <c r="AH36" s="262"/>
    </row>
    <row r="37" spans="2:34" x14ac:dyDescent="0.15">
      <c r="AH37" s="262"/>
    </row>
    <row r="38" spans="2:34" x14ac:dyDescent="0.15">
      <c r="AG38" s="262"/>
      <c r="AH38" s="262"/>
    </row>
    <row r="39" spans="2:34" x14ac:dyDescent="0.15"/>
    <row r="40" spans="2:34" x14ac:dyDescent="0.15">
      <c r="X40" s="262"/>
    </row>
    <row r="41" spans="2:34" x14ac:dyDescent="0.15">
      <c r="R41" s="262"/>
    </row>
    <row r="42" spans="2:34" x14ac:dyDescent="0.15">
      <c r="W42" s="262"/>
    </row>
    <row r="43" spans="2:34" x14ac:dyDescent="0.15">
      <c r="Y43" s="262"/>
      <c r="Z43" s="262"/>
      <c r="AA43" s="262"/>
      <c r="AB43" s="262"/>
      <c r="AC43" s="262"/>
      <c r="AD43" s="262"/>
      <c r="AE43" s="262"/>
      <c r="AF43" s="262"/>
      <c r="AG43" s="262"/>
      <c r="AH43" s="262"/>
    </row>
    <row r="44" spans="2:34" x14ac:dyDescent="0.15">
      <c r="AH44" s="262"/>
    </row>
    <row r="45" spans="2:34" x14ac:dyDescent="0.15">
      <c r="X45" s="262"/>
    </row>
    <row r="46" spans="2:34" x14ac:dyDescent="0.15"/>
    <row r="47" spans="2:34" x14ac:dyDescent="0.15"/>
    <row r="48" spans="2:34" x14ac:dyDescent="0.15">
      <c r="W48" s="262"/>
      <c r="Y48" s="262"/>
      <c r="Z48" s="262"/>
      <c r="AA48" s="262"/>
      <c r="AB48" s="262"/>
      <c r="AC48" s="262"/>
      <c r="AD48" s="262"/>
      <c r="AE48" s="262"/>
      <c r="AF48" s="262"/>
      <c r="AG48" s="262"/>
      <c r="AH48" s="262"/>
    </row>
    <row r="49" spans="28:34" x14ac:dyDescent="0.15"/>
    <row r="50" spans="28:34" x14ac:dyDescent="0.15">
      <c r="AE50" s="262"/>
      <c r="AF50" s="262"/>
      <c r="AG50" s="262"/>
      <c r="AH50" s="262"/>
    </row>
    <row r="51" spans="28:34" x14ac:dyDescent="0.15">
      <c r="AC51" s="262"/>
      <c r="AD51" s="262"/>
      <c r="AE51" s="262"/>
      <c r="AF51" s="262"/>
      <c r="AG51" s="262"/>
      <c r="AH51" s="262"/>
    </row>
    <row r="52" spans="28:34" x14ac:dyDescent="0.15"/>
    <row r="53" spans="28:34" x14ac:dyDescent="0.15">
      <c r="AF53" s="262"/>
      <c r="AG53" s="262"/>
      <c r="AH53" s="262"/>
    </row>
    <row r="54" spans="28:34" x14ac:dyDescent="0.15">
      <c r="AH54" s="262"/>
    </row>
    <row r="55" spans="28:34" x14ac:dyDescent="0.15"/>
    <row r="56" spans="28:34" x14ac:dyDescent="0.15">
      <c r="AB56" s="262"/>
      <c r="AC56" s="262"/>
      <c r="AD56" s="262"/>
      <c r="AE56" s="262"/>
      <c r="AF56" s="262"/>
      <c r="AG56" s="262"/>
      <c r="AH56" s="262"/>
    </row>
    <row r="57" spans="28:34" x14ac:dyDescent="0.15">
      <c r="AH57" s="262"/>
    </row>
    <row r="58" spans="28:34" x14ac:dyDescent="0.15">
      <c r="AH58" s="262"/>
    </row>
    <row r="59" spans="28:34" x14ac:dyDescent="0.15">
      <c r="AG59" s="262"/>
      <c r="AH59" s="262"/>
    </row>
    <row r="60" spans="28:34" x14ac:dyDescent="0.15"/>
    <row r="61" spans="28:34" x14ac:dyDescent="0.15"/>
    <row r="62" spans="28:34" x14ac:dyDescent="0.15"/>
    <row r="63" spans="28:34" x14ac:dyDescent="0.15">
      <c r="AH63" s="262"/>
    </row>
    <row r="64" spans="28:34" x14ac:dyDescent="0.15">
      <c r="AG64" s="262"/>
      <c r="AH64" s="262"/>
    </row>
    <row r="65" spans="28:34" x14ac:dyDescent="0.15"/>
    <row r="66" spans="28:34" x14ac:dyDescent="0.15"/>
    <row r="67" spans="28:34" x14ac:dyDescent="0.15"/>
    <row r="68" spans="28:34" x14ac:dyDescent="0.15">
      <c r="AB68" s="262"/>
      <c r="AC68" s="262"/>
      <c r="AD68" s="262"/>
      <c r="AE68" s="262"/>
      <c r="AF68" s="262"/>
      <c r="AG68" s="262"/>
      <c r="AH68" s="262"/>
    </row>
    <row r="69" spans="28:34" x14ac:dyDescent="0.15">
      <c r="AF69" s="262"/>
      <c r="AG69" s="262"/>
      <c r="AH69" s="262"/>
    </row>
    <row r="70" spans="28:34" x14ac:dyDescent="0.15"/>
    <row r="71" spans="28:34" x14ac:dyDescent="0.15"/>
    <row r="72" spans="28:34" x14ac:dyDescent="0.15"/>
    <row r="73" spans="28:34" x14ac:dyDescent="0.15"/>
    <row r="74" spans="28:34" x14ac:dyDescent="0.15"/>
    <row r="75" spans="28:34" x14ac:dyDescent="0.15">
      <c r="AH75" s="262"/>
    </row>
    <row r="76" spans="28:34" x14ac:dyDescent="0.15">
      <c r="AF76" s="262"/>
      <c r="AG76" s="262"/>
      <c r="AH76" s="262"/>
    </row>
    <row r="77" spans="28:34" x14ac:dyDescent="0.15">
      <c r="AG77" s="262"/>
      <c r="AH77" s="262"/>
    </row>
    <row r="78" spans="28:34" x14ac:dyDescent="0.15"/>
    <row r="79" spans="28:34" x14ac:dyDescent="0.15"/>
    <row r="80" spans="28:34" x14ac:dyDescent="0.15"/>
    <row r="81" spans="25:34" x14ac:dyDescent="0.15"/>
    <row r="82" spans="25:34" x14ac:dyDescent="0.15">
      <c r="Y82" s="262"/>
    </row>
    <row r="83" spans="25:34" x14ac:dyDescent="0.15">
      <c r="Y83" s="262"/>
      <c r="Z83" s="262"/>
      <c r="AA83" s="262"/>
      <c r="AB83" s="262"/>
      <c r="AC83" s="262"/>
      <c r="AD83" s="262"/>
      <c r="AE83" s="262"/>
      <c r="AF83" s="262"/>
      <c r="AG83" s="262"/>
      <c r="AH83" s="262"/>
    </row>
    <row r="84" spans="25:34" x14ac:dyDescent="0.15"/>
    <row r="85" spans="25:34" x14ac:dyDescent="0.15"/>
    <row r="86" spans="25:34" x14ac:dyDescent="0.15"/>
    <row r="87" spans="25:34" x14ac:dyDescent="0.15"/>
    <row r="88" spans="25:34" x14ac:dyDescent="0.15">
      <c r="AH88" s="26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62"/>
      <c r="AG94" s="262"/>
      <c r="AH94" s="262"/>
    </row>
    <row r="95" spans="25:34" ht="13.5" customHeight="1" x14ac:dyDescent="0.15">
      <c r="AH95" s="26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62"/>
    </row>
    <row r="102" spans="33:34" ht="13.5" customHeight="1" x14ac:dyDescent="0.15"/>
    <row r="103" spans="33:34" ht="13.5" customHeight="1" x14ac:dyDescent="0.15"/>
    <row r="104" spans="33:34" ht="13.5" customHeight="1" x14ac:dyDescent="0.15">
      <c r="AG104" s="262"/>
      <c r="AH104" s="26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62"/>
    </row>
    <row r="117" spans="34:122" ht="13.5" customHeight="1" x14ac:dyDescent="0.15"/>
    <row r="118" spans="34:122" ht="13.5" customHeight="1" x14ac:dyDescent="0.15"/>
    <row r="119" spans="34:122" ht="13.5" customHeight="1" x14ac:dyDescent="0.15"/>
    <row r="120" spans="34:122" ht="13.5" customHeight="1" x14ac:dyDescent="0.15">
      <c r="AH120" s="262"/>
    </row>
    <row r="121" spans="34:122" ht="13.5" customHeight="1" x14ac:dyDescent="0.15">
      <c r="AH121" s="262"/>
    </row>
    <row r="122" spans="34:122" ht="13.5" customHeight="1" x14ac:dyDescent="0.15"/>
    <row r="123" spans="34:122" ht="13.5" customHeight="1" x14ac:dyDescent="0.15"/>
    <row r="124" spans="34:122" ht="13.5" customHeight="1" x14ac:dyDescent="0.15"/>
    <row r="125" spans="34:122" ht="13.5" customHeight="1" x14ac:dyDescent="0.15">
      <c r="DR125" s="262" t="s">
        <v>515</v>
      </c>
    </row>
  </sheetData>
  <sheetProtection algorithmName="SHA-512" hashValue="jVn44fEKkw1S2Yv+SMm6ViVguwwjK4L8dRRv/bvpeg4eYDxh5JK56W3ICFEm4h9zMK2c29O/TpvEnSTXYPyqXg==" saltValue="6hG4AQQcYQTNbm7lq5Ib8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51</v>
      </c>
      <c r="E2" s="146"/>
      <c r="F2" s="147" t="s">
        <v>565</v>
      </c>
      <c r="G2" s="148"/>
      <c r="H2" s="149"/>
    </row>
    <row r="3" spans="1:8" x14ac:dyDescent="0.15">
      <c r="A3" s="145" t="s">
        <v>558</v>
      </c>
      <c r="B3" s="150"/>
      <c r="C3" s="151"/>
      <c r="D3" s="152">
        <v>258485</v>
      </c>
      <c r="E3" s="153"/>
      <c r="F3" s="154">
        <v>291173</v>
      </c>
      <c r="G3" s="155"/>
      <c r="H3" s="156"/>
    </row>
    <row r="4" spans="1:8" x14ac:dyDescent="0.15">
      <c r="A4" s="157"/>
      <c r="B4" s="158"/>
      <c r="C4" s="159"/>
      <c r="D4" s="160">
        <v>138695</v>
      </c>
      <c r="E4" s="161"/>
      <c r="F4" s="162">
        <v>119071</v>
      </c>
      <c r="G4" s="163"/>
      <c r="H4" s="164"/>
    </row>
    <row r="5" spans="1:8" x14ac:dyDescent="0.15">
      <c r="A5" s="145" t="s">
        <v>560</v>
      </c>
      <c r="B5" s="150"/>
      <c r="C5" s="151"/>
      <c r="D5" s="152">
        <v>308223</v>
      </c>
      <c r="E5" s="153"/>
      <c r="F5" s="154">
        <v>271581</v>
      </c>
      <c r="G5" s="155"/>
      <c r="H5" s="156"/>
    </row>
    <row r="6" spans="1:8" x14ac:dyDescent="0.15">
      <c r="A6" s="157"/>
      <c r="B6" s="158"/>
      <c r="C6" s="159"/>
      <c r="D6" s="160">
        <v>201023</v>
      </c>
      <c r="E6" s="161"/>
      <c r="F6" s="162">
        <v>117844</v>
      </c>
      <c r="G6" s="163"/>
      <c r="H6" s="164"/>
    </row>
    <row r="7" spans="1:8" x14ac:dyDescent="0.15">
      <c r="A7" s="145" t="s">
        <v>561</v>
      </c>
      <c r="B7" s="150"/>
      <c r="C7" s="151"/>
      <c r="D7" s="152">
        <v>763146</v>
      </c>
      <c r="E7" s="153"/>
      <c r="F7" s="154">
        <v>268375</v>
      </c>
      <c r="G7" s="155"/>
      <c r="H7" s="156"/>
    </row>
    <row r="8" spans="1:8" x14ac:dyDescent="0.15">
      <c r="A8" s="157"/>
      <c r="B8" s="158"/>
      <c r="C8" s="159"/>
      <c r="D8" s="160">
        <v>261581</v>
      </c>
      <c r="E8" s="161"/>
      <c r="F8" s="162">
        <v>119602</v>
      </c>
      <c r="G8" s="163"/>
      <c r="H8" s="164"/>
    </row>
    <row r="9" spans="1:8" x14ac:dyDescent="0.15">
      <c r="A9" s="145" t="s">
        <v>562</v>
      </c>
      <c r="B9" s="150"/>
      <c r="C9" s="151"/>
      <c r="D9" s="152">
        <v>719081</v>
      </c>
      <c r="E9" s="153"/>
      <c r="F9" s="154">
        <v>301035</v>
      </c>
      <c r="G9" s="155"/>
      <c r="H9" s="156"/>
    </row>
    <row r="10" spans="1:8" x14ac:dyDescent="0.15">
      <c r="A10" s="157"/>
      <c r="B10" s="158"/>
      <c r="C10" s="159"/>
      <c r="D10" s="160">
        <v>179468</v>
      </c>
      <c r="E10" s="161"/>
      <c r="F10" s="162">
        <v>154376</v>
      </c>
      <c r="G10" s="163"/>
      <c r="H10" s="164"/>
    </row>
    <row r="11" spans="1:8" x14ac:dyDescent="0.15">
      <c r="A11" s="145" t="s">
        <v>563</v>
      </c>
      <c r="B11" s="150"/>
      <c r="C11" s="151"/>
      <c r="D11" s="152">
        <v>812020</v>
      </c>
      <c r="E11" s="153"/>
      <c r="F11" s="154">
        <v>277467</v>
      </c>
      <c r="G11" s="155"/>
      <c r="H11" s="156"/>
    </row>
    <row r="12" spans="1:8" x14ac:dyDescent="0.15">
      <c r="A12" s="157"/>
      <c r="B12" s="158"/>
      <c r="C12" s="165"/>
      <c r="D12" s="160">
        <v>423730</v>
      </c>
      <c r="E12" s="161"/>
      <c r="F12" s="162">
        <v>128378</v>
      </c>
      <c r="G12" s="163"/>
      <c r="H12" s="164"/>
    </row>
    <row r="13" spans="1:8" x14ac:dyDescent="0.15">
      <c r="A13" s="145"/>
      <c r="B13" s="150"/>
      <c r="C13" s="166"/>
      <c r="D13" s="167">
        <v>572191</v>
      </c>
      <c r="E13" s="168"/>
      <c r="F13" s="169">
        <v>281926</v>
      </c>
      <c r="G13" s="170"/>
      <c r="H13" s="156"/>
    </row>
    <row r="14" spans="1:8" x14ac:dyDescent="0.15">
      <c r="A14" s="157"/>
      <c r="B14" s="158"/>
      <c r="C14" s="159"/>
      <c r="D14" s="160">
        <v>240899</v>
      </c>
      <c r="E14" s="161"/>
      <c r="F14" s="162">
        <v>127854</v>
      </c>
      <c r="G14" s="163"/>
      <c r="H14" s="164"/>
    </row>
    <row r="17" spans="1:11" x14ac:dyDescent="0.15">
      <c r="A17" s="141" t="s">
        <v>52</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53</v>
      </c>
      <c r="B19" s="171">
        <f>ROUND(VALUE(SUBSTITUTE(実質収支比率等に係る経年分析!F$48,"▲","-")),2)</f>
        <v>3.59</v>
      </c>
      <c r="C19" s="171">
        <f>ROUND(VALUE(SUBSTITUTE(実質収支比率等に係る経年分析!G$48,"▲","-")),2)</f>
        <v>4.1399999999999997</v>
      </c>
      <c r="D19" s="171">
        <f>ROUND(VALUE(SUBSTITUTE(実質収支比率等に係る経年分析!H$48,"▲","-")),2)</f>
        <v>4.08</v>
      </c>
      <c r="E19" s="171">
        <f>ROUND(VALUE(SUBSTITUTE(実質収支比率等に係る経年分析!I$48,"▲","-")),2)</f>
        <v>2.2400000000000002</v>
      </c>
      <c r="F19" s="171">
        <f>ROUND(VALUE(SUBSTITUTE(実質収支比率等に係る経年分析!J$48,"▲","-")),2)</f>
        <v>3.54</v>
      </c>
    </row>
    <row r="20" spans="1:11" x14ac:dyDescent="0.15">
      <c r="A20" s="171" t="s">
        <v>54</v>
      </c>
      <c r="B20" s="171">
        <f>ROUND(VALUE(SUBSTITUTE(実質収支比率等に係る経年分析!F$47,"▲","-")),2)</f>
        <v>38.69</v>
      </c>
      <c r="C20" s="171">
        <f>ROUND(VALUE(SUBSTITUTE(実質収支比率等に係る経年分析!G$47,"▲","-")),2)</f>
        <v>31.48</v>
      </c>
      <c r="D20" s="171">
        <f>ROUND(VALUE(SUBSTITUTE(実質収支比率等に係る経年分析!H$47,"▲","-")),2)</f>
        <v>30.68</v>
      </c>
      <c r="E20" s="171">
        <f>ROUND(VALUE(SUBSTITUTE(実質収支比率等に係る経年分析!I$47,"▲","-")),2)</f>
        <v>30.58</v>
      </c>
      <c r="F20" s="171">
        <f>ROUND(VALUE(SUBSTITUTE(実質収支比率等に係る経年分析!J$47,"▲","-")),2)</f>
        <v>28.71</v>
      </c>
    </row>
    <row r="21" spans="1:11" x14ac:dyDescent="0.15">
      <c r="A21" s="171" t="s">
        <v>55</v>
      </c>
      <c r="B21" s="171">
        <f>IF(ISNUMBER(VALUE(SUBSTITUTE(実質収支比率等に係る経年分析!F$49,"▲","-"))),ROUND(VALUE(SUBSTITUTE(実質収支比率等に係る経年分析!F$49,"▲","-")),2),NA())</f>
        <v>-35.68</v>
      </c>
      <c r="C21" s="171">
        <f>IF(ISNUMBER(VALUE(SUBSTITUTE(実質収支比率等に係る経年分析!G$49,"▲","-"))),ROUND(VALUE(SUBSTITUTE(実質収支比率等に係る経年分析!G$49,"▲","-")),2),NA())</f>
        <v>-9.01</v>
      </c>
      <c r="D21" s="171">
        <f>IF(ISNUMBER(VALUE(SUBSTITUTE(実質収支比率等に係る経年分析!H$49,"▲","-"))),ROUND(VALUE(SUBSTITUTE(実質収支比率等に係る経年分析!H$49,"▲","-")),2),NA())</f>
        <v>-7.0000000000000007E-2</v>
      </c>
      <c r="E21" s="171">
        <f>IF(ISNUMBER(VALUE(SUBSTITUTE(実質収支比率等に係る経年分析!I$49,"▲","-"))),ROUND(VALUE(SUBSTITUTE(実質収支比率等に係る経年分析!I$49,"▲","-")),2),NA())</f>
        <v>-1.8</v>
      </c>
      <c r="F21" s="171">
        <f>IF(ISNUMBER(VALUE(SUBSTITUTE(実質収支比率等に係る経年分析!J$49,"▲","-"))),ROUND(VALUE(SUBSTITUTE(実質収支比率等に係る経年分析!J$49,"▲","-")),2),NA())</f>
        <v>1.45</v>
      </c>
    </row>
    <row r="24" spans="1:11" x14ac:dyDescent="0.15">
      <c r="A24" s="141" t="s">
        <v>56</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57</v>
      </c>
      <c r="C26" s="172" t="s">
        <v>58</v>
      </c>
      <c r="D26" s="172" t="s">
        <v>57</v>
      </c>
      <c r="E26" s="172" t="s">
        <v>58</v>
      </c>
      <c r="F26" s="172" t="s">
        <v>57</v>
      </c>
      <c r="G26" s="172" t="s">
        <v>58</v>
      </c>
      <c r="H26" s="172" t="s">
        <v>57</v>
      </c>
      <c r="I26" s="172" t="s">
        <v>58</v>
      </c>
      <c r="J26" s="172" t="s">
        <v>57</v>
      </c>
      <c r="K26" s="172" t="s">
        <v>58</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v>
      </c>
      <c r="D27" s="172" t="e">
        <f>IF(ROUND(VALUE(SUBSTITUTE(連結実質赤字比率に係る赤字・黒字の構成分析!G$43,"▲", "-")), 2) &lt; 0, ABS(ROUND(VALUE(SUBSTITUTE(連結実質赤字比率に係る赤字・黒字の構成分析!G$43,"▲", "-")), 2)), NA())</f>
        <v>#VALUE!</v>
      </c>
      <c r="E27" s="172" t="e">
        <f>IF(ROUND(VALUE(SUBSTITUTE(連結実質赤字比率に係る赤字・黒字の構成分析!G$43,"▲", "-")), 2) &gt;= 0, ABS(ROUND(VALUE(SUBSTITUTE(連結実質赤字比率に係る赤字・黒字の構成分析!G$43,"▲", "-")), 2)), NA())</f>
        <v>#VALUE!</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15">
      <c r="A30" s="172" t="str">
        <f>IF(連結実質赤字比率に係る赤字・黒字の構成分析!C$40="",NA(),連結実質赤字比率に係る赤字・黒字の構成分析!C$40)</f>
        <v>下水道事業特別会計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v>
      </c>
    </row>
    <row r="31" spans="1:11" x14ac:dyDescent="0.15">
      <c r="A31" s="172" t="str">
        <f>IF(連結実質赤字比率に係る赤字・黒字の構成分析!C$39="",NA(),連結実質赤字比率に係る赤字・黒字の構成分析!C$39)</f>
        <v>簡易水道事業特別会計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v>
      </c>
    </row>
    <row r="32" spans="1:11" x14ac:dyDescent="0.15">
      <c r="A32" s="172" t="str">
        <f>IF(連結実質赤字比率に係る赤字・黒字の構成分析!C$38="",NA(),連結実質赤字比率に係る赤字・黒字の構成分析!C$38)</f>
        <v>奨学資金特別会計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v>
      </c>
    </row>
    <row r="33" spans="1:16" x14ac:dyDescent="0.15">
      <c r="A33" s="172" t="str">
        <f>IF(連結実質赤字比率に係る赤字・黒字の構成分析!C$37="",NA(),連結実質赤字比率に係る赤字・黒字の構成分析!C$37)</f>
        <v>後期高齢者医療特別会計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0.01</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v>
      </c>
    </row>
    <row r="34" spans="1:16" x14ac:dyDescent="0.15">
      <c r="A34" s="172" t="str">
        <f>IF(連結実質赤字比率に係る赤字・黒字の構成分析!C$36="",NA(),連結実質赤字比率に係る赤字・黒字の構成分析!C$36)</f>
        <v>国民健康保険特別会計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0.03</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0</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0.12</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0.32</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0.01</v>
      </c>
    </row>
    <row r="35" spans="1:16" x14ac:dyDescent="0.15">
      <c r="A35" s="172" t="str">
        <f>IF(連結実質赤字比率に係る赤字・黒字の構成分析!C$35="",NA(),連結実質赤字比率に係る赤字・黒字の構成分析!C$35)</f>
        <v>介護保険特別会計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0.46</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0.54</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0.24</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0.42</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0.08</v>
      </c>
    </row>
    <row r="36" spans="1:16" x14ac:dyDescent="0.15">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3.59</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4.1399999999999997</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4.07</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2.23</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3.53</v>
      </c>
    </row>
    <row r="39" spans="1:16" x14ac:dyDescent="0.15">
      <c r="A39" s="141" t="s">
        <v>59</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60</v>
      </c>
      <c r="C41" s="173"/>
      <c r="D41" s="173" t="s">
        <v>61</v>
      </c>
      <c r="E41" s="173" t="s">
        <v>60</v>
      </c>
      <c r="F41" s="173"/>
      <c r="G41" s="173" t="s">
        <v>61</v>
      </c>
      <c r="H41" s="173" t="s">
        <v>60</v>
      </c>
      <c r="I41" s="173"/>
      <c r="J41" s="173" t="s">
        <v>61</v>
      </c>
      <c r="K41" s="173" t="s">
        <v>60</v>
      </c>
      <c r="L41" s="173"/>
      <c r="M41" s="173" t="s">
        <v>61</v>
      </c>
      <c r="N41" s="173" t="s">
        <v>60</v>
      </c>
      <c r="O41" s="173"/>
      <c r="P41" s="173" t="s">
        <v>61</v>
      </c>
    </row>
    <row r="42" spans="1:16" x14ac:dyDescent="0.15">
      <c r="A42" s="173" t="s">
        <v>62</v>
      </c>
      <c r="B42" s="173"/>
      <c r="C42" s="173"/>
      <c r="D42" s="173">
        <f>'実質公債費比率（分子）の構造'!K$52</f>
        <v>520</v>
      </c>
      <c r="E42" s="173"/>
      <c r="F42" s="173"/>
      <c r="G42" s="173">
        <f>'実質公債費比率（分子）の構造'!L$52</f>
        <v>478</v>
      </c>
      <c r="H42" s="173"/>
      <c r="I42" s="173"/>
      <c r="J42" s="173">
        <f>'実質公債費比率（分子）の構造'!M$52</f>
        <v>558</v>
      </c>
      <c r="K42" s="173"/>
      <c r="L42" s="173"/>
      <c r="M42" s="173">
        <f>'実質公債費比率（分子）の構造'!N$52</f>
        <v>527</v>
      </c>
      <c r="N42" s="173"/>
      <c r="O42" s="173"/>
      <c r="P42" s="173">
        <f>'実質公債費比率（分子）の構造'!O$52</f>
        <v>542</v>
      </c>
    </row>
    <row r="43" spans="1:16" x14ac:dyDescent="0.15">
      <c r="A43" s="173" t="s">
        <v>63</v>
      </c>
      <c r="B43" s="173" t="str">
        <f>'実質公債費比率（分子）の構造'!K$51</f>
        <v>-</v>
      </c>
      <c r="C43" s="173"/>
      <c r="D43" s="173"/>
      <c r="E43" s="173" t="str">
        <f>'実質公債費比率（分子）の構造'!L$51</f>
        <v>-</v>
      </c>
      <c r="F43" s="173"/>
      <c r="G43" s="173"/>
      <c r="H43" s="173">
        <f>'実質公債費比率（分子）の構造'!M$51</f>
        <v>0</v>
      </c>
      <c r="I43" s="173"/>
      <c r="J43" s="173"/>
      <c r="K43" s="173">
        <f>'実質公債費比率（分子）の構造'!N$51</f>
        <v>0</v>
      </c>
      <c r="L43" s="173"/>
      <c r="M43" s="173"/>
      <c r="N43" s="173">
        <f>'実質公債費比率（分子）の構造'!O$51</f>
        <v>1</v>
      </c>
      <c r="O43" s="173"/>
      <c r="P43" s="173"/>
    </row>
    <row r="44" spans="1:16" x14ac:dyDescent="0.15">
      <c r="A44" s="173" t="s">
        <v>64</v>
      </c>
      <c r="B44" s="173">
        <f>'実質公債費比率（分子）の構造'!K$50</f>
        <v>1</v>
      </c>
      <c r="C44" s="173"/>
      <c r="D44" s="173"/>
      <c r="E44" s="173">
        <f>'実質公債費比率（分子）の構造'!L$50</f>
        <v>1</v>
      </c>
      <c r="F44" s="173"/>
      <c r="G44" s="173"/>
      <c r="H44" s="173">
        <f>'実質公債費比率（分子）の構造'!M$50</f>
        <v>1</v>
      </c>
      <c r="I44" s="173"/>
      <c r="J44" s="173"/>
      <c r="K44" s="173">
        <f>'実質公債費比率（分子）の構造'!N$50</f>
        <v>2</v>
      </c>
      <c r="L44" s="173"/>
      <c r="M44" s="173"/>
      <c r="N44" s="173">
        <f>'実質公債費比率（分子）の構造'!O$50</f>
        <v>1</v>
      </c>
      <c r="O44" s="173"/>
      <c r="P44" s="173"/>
    </row>
    <row r="45" spans="1:16" x14ac:dyDescent="0.15">
      <c r="A45" s="173" t="s">
        <v>65</v>
      </c>
      <c r="B45" s="173" t="str">
        <f>'実質公債費比率（分子）の構造'!K$49</f>
        <v>-</v>
      </c>
      <c r="C45" s="173"/>
      <c r="D45" s="173"/>
      <c r="E45" s="173" t="str">
        <f>'実質公債費比率（分子）の構造'!L$49</f>
        <v>-</v>
      </c>
      <c r="F45" s="173"/>
      <c r="G45" s="173"/>
      <c r="H45" s="173" t="str">
        <f>'実質公債費比率（分子）の構造'!M$49</f>
        <v>-</v>
      </c>
      <c r="I45" s="173"/>
      <c r="J45" s="173"/>
      <c r="K45" s="173" t="str">
        <f>'実質公債費比率（分子）の構造'!N$49</f>
        <v>-</v>
      </c>
      <c r="L45" s="173"/>
      <c r="M45" s="173"/>
      <c r="N45" s="173" t="str">
        <f>'実質公債費比率（分子）の構造'!O$49</f>
        <v>-</v>
      </c>
      <c r="O45" s="173"/>
      <c r="P45" s="173"/>
    </row>
    <row r="46" spans="1:16" x14ac:dyDescent="0.15">
      <c r="A46" s="173" t="s">
        <v>66</v>
      </c>
      <c r="B46" s="173">
        <f>'実質公債費比率（分子）の構造'!K$48</f>
        <v>67</v>
      </c>
      <c r="C46" s="173"/>
      <c r="D46" s="173"/>
      <c r="E46" s="173">
        <f>'実質公債費比率（分子）の構造'!L$48</f>
        <v>69</v>
      </c>
      <c r="F46" s="173"/>
      <c r="G46" s="173"/>
      <c r="H46" s="173">
        <f>'実質公債費比率（分子）の構造'!M$48</f>
        <v>70</v>
      </c>
      <c r="I46" s="173"/>
      <c r="J46" s="173"/>
      <c r="K46" s="173">
        <f>'実質公債費比率（分子）の構造'!N$48</f>
        <v>60</v>
      </c>
      <c r="L46" s="173"/>
      <c r="M46" s="173"/>
      <c r="N46" s="173">
        <f>'実質公債費比率（分子）の構造'!O$48</f>
        <v>58</v>
      </c>
      <c r="O46" s="173"/>
      <c r="P46" s="173"/>
    </row>
    <row r="47" spans="1:16" x14ac:dyDescent="0.15">
      <c r="A47" s="173" t="s">
        <v>67</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68</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69</v>
      </c>
      <c r="B49" s="173">
        <f>'実質公債費比率（分子）の構造'!K$45</f>
        <v>441</v>
      </c>
      <c r="C49" s="173"/>
      <c r="D49" s="173"/>
      <c r="E49" s="173">
        <f>'実質公債費比率（分子）の構造'!L$45</f>
        <v>429</v>
      </c>
      <c r="F49" s="173"/>
      <c r="G49" s="173"/>
      <c r="H49" s="173">
        <f>'実質公債費比率（分子）の構造'!M$45</f>
        <v>534</v>
      </c>
      <c r="I49" s="173"/>
      <c r="J49" s="173"/>
      <c r="K49" s="173">
        <f>'実質公債費比率（分子）の構造'!N$45</f>
        <v>519</v>
      </c>
      <c r="L49" s="173"/>
      <c r="M49" s="173"/>
      <c r="N49" s="173">
        <f>'実質公債費比率（分子）の構造'!O$45</f>
        <v>580</v>
      </c>
      <c r="O49" s="173"/>
      <c r="P49" s="173"/>
    </row>
    <row r="50" spans="1:16" x14ac:dyDescent="0.15">
      <c r="A50" s="173" t="s">
        <v>70</v>
      </c>
      <c r="B50" s="173" t="e">
        <f>NA()</f>
        <v>#N/A</v>
      </c>
      <c r="C50" s="173">
        <f>IF(ISNUMBER('実質公債費比率（分子）の構造'!K$53),'実質公債費比率（分子）の構造'!K$53,NA())</f>
        <v>-11</v>
      </c>
      <c r="D50" s="173" t="e">
        <f>NA()</f>
        <v>#N/A</v>
      </c>
      <c r="E50" s="173" t="e">
        <f>NA()</f>
        <v>#N/A</v>
      </c>
      <c r="F50" s="173">
        <f>IF(ISNUMBER('実質公債費比率（分子）の構造'!L$53),'実質公債費比率（分子）の構造'!L$53,NA())</f>
        <v>21</v>
      </c>
      <c r="G50" s="173" t="e">
        <f>NA()</f>
        <v>#N/A</v>
      </c>
      <c r="H50" s="173" t="e">
        <f>NA()</f>
        <v>#N/A</v>
      </c>
      <c r="I50" s="173">
        <f>IF(ISNUMBER('実質公債費比率（分子）の構造'!M$53),'実質公債費比率（分子）の構造'!M$53,NA())</f>
        <v>47</v>
      </c>
      <c r="J50" s="173" t="e">
        <f>NA()</f>
        <v>#N/A</v>
      </c>
      <c r="K50" s="173" t="e">
        <f>NA()</f>
        <v>#N/A</v>
      </c>
      <c r="L50" s="173">
        <f>IF(ISNUMBER('実質公債費比率（分子）の構造'!N$53),'実質公債費比率（分子）の構造'!N$53,NA())</f>
        <v>54</v>
      </c>
      <c r="M50" s="173" t="e">
        <f>NA()</f>
        <v>#N/A</v>
      </c>
      <c r="N50" s="173" t="e">
        <f>NA()</f>
        <v>#N/A</v>
      </c>
      <c r="O50" s="173">
        <f>IF(ISNUMBER('実質公債費比率（分子）の構造'!O$53),'実質公債費比率（分子）の構造'!O$53,NA())</f>
        <v>98</v>
      </c>
      <c r="P50" s="173" t="e">
        <f>NA()</f>
        <v>#N/A</v>
      </c>
    </row>
    <row r="53" spans="1:16" x14ac:dyDescent="0.15">
      <c r="A53" s="141" t="s">
        <v>71</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72</v>
      </c>
      <c r="C55" s="172"/>
      <c r="D55" s="172" t="s">
        <v>73</v>
      </c>
      <c r="E55" s="172" t="s">
        <v>72</v>
      </c>
      <c r="F55" s="172"/>
      <c r="G55" s="172" t="s">
        <v>73</v>
      </c>
      <c r="H55" s="172" t="s">
        <v>72</v>
      </c>
      <c r="I55" s="172"/>
      <c r="J55" s="172" t="s">
        <v>73</v>
      </c>
      <c r="K55" s="172" t="s">
        <v>72</v>
      </c>
      <c r="L55" s="172"/>
      <c r="M55" s="172" t="s">
        <v>73</v>
      </c>
      <c r="N55" s="172" t="s">
        <v>72</v>
      </c>
      <c r="O55" s="172"/>
      <c r="P55" s="172" t="s">
        <v>73</v>
      </c>
    </row>
    <row r="56" spans="1:16" x14ac:dyDescent="0.15">
      <c r="A56" s="172" t="s">
        <v>42</v>
      </c>
      <c r="B56" s="172"/>
      <c r="C56" s="172"/>
      <c r="D56" s="172">
        <f>'将来負担比率（分子）の構造'!I$52</f>
        <v>4278</v>
      </c>
      <c r="E56" s="172"/>
      <c r="F56" s="172"/>
      <c r="G56" s="172">
        <f>'将来負担比率（分子）の構造'!J$52</f>
        <v>4216</v>
      </c>
      <c r="H56" s="172"/>
      <c r="I56" s="172"/>
      <c r="J56" s="172">
        <f>'将来負担比率（分子）の構造'!K$52</f>
        <v>4105</v>
      </c>
      <c r="K56" s="172"/>
      <c r="L56" s="172"/>
      <c r="M56" s="172">
        <f>'将来負担比率（分子）の構造'!L$52</f>
        <v>4039</v>
      </c>
      <c r="N56" s="172"/>
      <c r="O56" s="172"/>
      <c r="P56" s="172">
        <f>'将来負担比率（分子）の構造'!M$52</f>
        <v>4104</v>
      </c>
    </row>
    <row r="57" spans="1:16" x14ac:dyDescent="0.15">
      <c r="A57" s="172" t="s">
        <v>41</v>
      </c>
      <c r="B57" s="172"/>
      <c r="C57" s="172"/>
      <c r="D57" s="172">
        <f>'将来負担比率（分子）の構造'!I$51</f>
        <v>510</v>
      </c>
      <c r="E57" s="172"/>
      <c r="F57" s="172"/>
      <c r="G57" s="172">
        <f>'将来負担比率（分子）の構造'!J$51</f>
        <v>470</v>
      </c>
      <c r="H57" s="172"/>
      <c r="I57" s="172"/>
      <c r="J57" s="172">
        <f>'将来負担比率（分子）の構造'!K$51</f>
        <v>388</v>
      </c>
      <c r="K57" s="172"/>
      <c r="L57" s="172"/>
      <c r="M57" s="172">
        <f>'将来負担比率（分子）の構造'!L$51</f>
        <v>314</v>
      </c>
      <c r="N57" s="172"/>
      <c r="O57" s="172"/>
      <c r="P57" s="172">
        <f>'将来負担比率（分子）の構造'!M$51</f>
        <v>220</v>
      </c>
    </row>
    <row r="58" spans="1:16" x14ac:dyDescent="0.15">
      <c r="A58" s="172" t="s">
        <v>40</v>
      </c>
      <c r="B58" s="172"/>
      <c r="C58" s="172"/>
      <c r="D58" s="172">
        <f>'将来負担比率（分子）の構造'!I$50</f>
        <v>5169</v>
      </c>
      <c r="E58" s="172"/>
      <c r="F58" s="172"/>
      <c r="G58" s="172">
        <f>'将来負担比率（分子）の構造'!J$50</f>
        <v>4915</v>
      </c>
      <c r="H58" s="172"/>
      <c r="I58" s="172"/>
      <c r="J58" s="172">
        <f>'将来負担比率（分子）の構造'!K$50</f>
        <v>4918</v>
      </c>
      <c r="K58" s="172"/>
      <c r="L58" s="172"/>
      <c r="M58" s="172">
        <f>'将来負担比率（分子）の構造'!L$50</f>
        <v>4874</v>
      </c>
      <c r="N58" s="172"/>
      <c r="O58" s="172"/>
      <c r="P58" s="172">
        <f>'将来負担比率（分子）の構造'!M$50</f>
        <v>4987</v>
      </c>
    </row>
    <row r="59" spans="1:16" x14ac:dyDescent="0.15">
      <c r="A59" s="172" t="s">
        <v>38</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37</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35</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34</v>
      </c>
      <c r="B62" s="172">
        <f>'将来負担比率（分子）の構造'!I$45</f>
        <v>863</v>
      </c>
      <c r="C62" s="172"/>
      <c r="D62" s="172"/>
      <c r="E62" s="172">
        <f>'将来負担比率（分子）の構造'!J$45</f>
        <v>788</v>
      </c>
      <c r="F62" s="172"/>
      <c r="G62" s="172"/>
      <c r="H62" s="172">
        <f>'将来負担比率（分子）の構造'!K$45</f>
        <v>775</v>
      </c>
      <c r="I62" s="172"/>
      <c r="J62" s="172"/>
      <c r="K62" s="172">
        <f>'将来負担比率（分子）の構造'!L$45</f>
        <v>777</v>
      </c>
      <c r="L62" s="172"/>
      <c r="M62" s="172"/>
      <c r="N62" s="172">
        <f>'将来負担比率（分子）の構造'!M$45</f>
        <v>793</v>
      </c>
      <c r="O62" s="172"/>
      <c r="P62" s="172"/>
    </row>
    <row r="63" spans="1:16" x14ac:dyDescent="0.15">
      <c r="A63" s="172" t="s">
        <v>33</v>
      </c>
      <c r="B63" s="172" t="str">
        <f>'将来負担比率（分子）の構造'!I$44</f>
        <v>-</v>
      </c>
      <c r="C63" s="172"/>
      <c r="D63" s="172"/>
      <c r="E63" s="172" t="str">
        <f>'将来負担比率（分子）の構造'!J$44</f>
        <v>-</v>
      </c>
      <c r="F63" s="172"/>
      <c r="G63" s="172"/>
      <c r="H63" s="172" t="str">
        <f>'将来負担比率（分子）の構造'!K$44</f>
        <v>-</v>
      </c>
      <c r="I63" s="172"/>
      <c r="J63" s="172"/>
      <c r="K63" s="172" t="str">
        <f>'将来負担比率（分子）の構造'!L$44</f>
        <v>-</v>
      </c>
      <c r="L63" s="172"/>
      <c r="M63" s="172"/>
      <c r="N63" s="172" t="str">
        <f>'将来負担比率（分子）の構造'!M$44</f>
        <v>-</v>
      </c>
      <c r="O63" s="172"/>
      <c r="P63" s="172"/>
    </row>
    <row r="64" spans="1:16" x14ac:dyDescent="0.15">
      <c r="A64" s="172" t="s">
        <v>32</v>
      </c>
      <c r="B64" s="172">
        <f>'将来負担比率（分子）の構造'!I$43</f>
        <v>611</v>
      </c>
      <c r="C64" s="172"/>
      <c r="D64" s="172"/>
      <c r="E64" s="172">
        <f>'将来負担比率（分子）の構造'!J$43</f>
        <v>561</v>
      </c>
      <c r="F64" s="172"/>
      <c r="G64" s="172"/>
      <c r="H64" s="172">
        <f>'将来負担比率（分子）の構造'!K$43</f>
        <v>485</v>
      </c>
      <c r="I64" s="172"/>
      <c r="J64" s="172"/>
      <c r="K64" s="172">
        <f>'将来負担比率（分子）の構造'!L$43</f>
        <v>473</v>
      </c>
      <c r="L64" s="172"/>
      <c r="M64" s="172"/>
      <c r="N64" s="172">
        <f>'将来負担比率（分子）の構造'!M$43</f>
        <v>437</v>
      </c>
      <c r="O64" s="172"/>
      <c r="P64" s="172"/>
    </row>
    <row r="65" spans="1:16" x14ac:dyDescent="0.15">
      <c r="A65" s="172" t="s">
        <v>31</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f>'将来負担比率（分子）の構造'!M$42</f>
        <v>83</v>
      </c>
      <c r="O65" s="172"/>
      <c r="P65" s="172"/>
    </row>
    <row r="66" spans="1:16" x14ac:dyDescent="0.15">
      <c r="A66" s="172" t="s">
        <v>30</v>
      </c>
      <c r="B66" s="172">
        <f>'将来負担比率（分子）の構造'!I$41</f>
        <v>4623</v>
      </c>
      <c r="C66" s="172"/>
      <c r="D66" s="172"/>
      <c r="E66" s="172">
        <f>'将来負担比率（分子）の構造'!J$41</f>
        <v>4539</v>
      </c>
      <c r="F66" s="172"/>
      <c r="G66" s="172"/>
      <c r="H66" s="172">
        <f>'将来負担比率（分子）の構造'!K$41</f>
        <v>4748</v>
      </c>
      <c r="I66" s="172"/>
      <c r="J66" s="172"/>
      <c r="K66" s="172">
        <f>'将来負担比率（分子）の構造'!L$41</f>
        <v>4786</v>
      </c>
      <c r="L66" s="172"/>
      <c r="M66" s="172"/>
      <c r="N66" s="172">
        <f>'将来負担比率（分子）の構造'!M$41</f>
        <v>5073</v>
      </c>
      <c r="O66" s="172"/>
      <c r="P66" s="172"/>
    </row>
    <row r="67" spans="1:16" x14ac:dyDescent="0.15">
      <c r="A67" s="172" t="s">
        <v>74</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15">
      <c r="A70" s="174" t="s">
        <v>75</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76</v>
      </c>
      <c r="B72" s="176">
        <f>基金残高に係る経年分析!F55</f>
        <v>734</v>
      </c>
      <c r="C72" s="176">
        <f>基金残高に係る経年分析!G55</f>
        <v>735</v>
      </c>
      <c r="D72" s="176">
        <f>基金残高に係る経年分析!H55</f>
        <v>735</v>
      </c>
    </row>
    <row r="73" spans="1:16" x14ac:dyDescent="0.15">
      <c r="A73" s="175" t="s">
        <v>77</v>
      </c>
      <c r="B73" s="176">
        <f>基金残高に係る経年分析!F56</f>
        <v>989</v>
      </c>
      <c r="C73" s="176">
        <f>基金残高に係る経年分析!G56</f>
        <v>964</v>
      </c>
      <c r="D73" s="176">
        <f>基金残高に係る経年分析!H56</f>
        <v>1009</v>
      </c>
    </row>
    <row r="74" spans="1:16" x14ac:dyDescent="0.15">
      <c r="A74" s="175" t="s">
        <v>78</v>
      </c>
      <c r="B74" s="176">
        <f>基金残高に係る経年分析!F57</f>
        <v>2925</v>
      </c>
      <c r="C74" s="176">
        <f>基金残高に係る経年分析!G57</f>
        <v>2902</v>
      </c>
      <c r="D74" s="176">
        <f>基金残高に係る経年分析!H57</f>
        <v>2959</v>
      </c>
    </row>
  </sheetData>
  <sheetProtection algorithmName="SHA-512" hashValue="8Tqja8L7/CMIzLItBUeKxwKGc0bOZ2GAKaM1qmS9qdqwD/w3NQUDNMpcleljlDFrmkIdPF1CufvwJ5J8u9+FoQ==" saltValue="mIHSUZyn+6pp/2cCxK1SN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topLeftCell="A16"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9"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46" t="s">
        <v>215</v>
      </c>
      <c r="DI1" s="747"/>
      <c r="DJ1" s="747"/>
      <c r="DK1" s="747"/>
      <c r="DL1" s="747"/>
      <c r="DM1" s="747"/>
      <c r="DN1" s="748"/>
      <c r="DO1" s="212"/>
      <c r="DP1" s="746" t="s">
        <v>216</v>
      </c>
      <c r="DQ1" s="747"/>
      <c r="DR1" s="747"/>
      <c r="DS1" s="747"/>
      <c r="DT1" s="747"/>
      <c r="DU1" s="747"/>
      <c r="DV1" s="747"/>
      <c r="DW1" s="747"/>
      <c r="DX1" s="747"/>
      <c r="DY1" s="747"/>
      <c r="DZ1" s="747"/>
      <c r="EA1" s="747"/>
      <c r="EB1" s="747"/>
      <c r="EC1" s="748"/>
      <c r="ED1" s="210"/>
      <c r="EE1" s="210"/>
      <c r="EF1" s="210"/>
      <c r="EG1" s="210"/>
      <c r="EH1" s="210"/>
      <c r="EI1" s="210"/>
      <c r="EJ1" s="210"/>
      <c r="EK1" s="210"/>
      <c r="EL1" s="210"/>
      <c r="EM1" s="210"/>
    </row>
    <row r="2" spans="2:143" ht="22.5" customHeight="1" x14ac:dyDescent="0.15">
      <c r="B2" s="213" t="s">
        <v>217</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88" t="s">
        <v>218</v>
      </c>
      <c r="C3" s="689"/>
      <c r="D3" s="689"/>
      <c r="E3" s="689"/>
      <c r="F3" s="689"/>
      <c r="G3" s="689"/>
      <c r="H3" s="689"/>
      <c r="I3" s="689"/>
      <c r="J3" s="689"/>
      <c r="K3" s="689"/>
      <c r="L3" s="689"/>
      <c r="M3" s="689"/>
      <c r="N3" s="689"/>
      <c r="O3" s="689"/>
      <c r="P3" s="689"/>
      <c r="Q3" s="689"/>
      <c r="R3" s="689"/>
      <c r="S3" s="689"/>
      <c r="T3" s="689"/>
      <c r="U3" s="689"/>
      <c r="V3" s="689"/>
      <c r="W3" s="689"/>
      <c r="X3" s="689"/>
      <c r="Y3" s="689"/>
      <c r="Z3" s="689"/>
      <c r="AA3" s="689"/>
      <c r="AB3" s="689"/>
      <c r="AC3" s="689"/>
      <c r="AD3" s="689"/>
      <c r="AE3" s="689"/>
      <c r="AF3" s="689"/>
      <c r="AG3" s="689"/>
      <c r="AH3" s="689"/>
      <c r="AI3" s="689"/>
      <c r="AJ3" s="689"/>
      <c r="AK3" s="689"/>
      <c r="AL3" s="689"/>
      <c r="AM3" s="689"/>
      <c r="AN3" s="689"/>
      <c r="AO3" s="689"/>
      <c r="AP3" s="688" t="s">
        <v>219</v>
      </c>
      <c r="AQ3" s="689"/>
      <c r="AR3" s="689"/>
      <c r="AS3" s="689"/>
      <c r="AT3" s="689"/>
      <c r="AU3" s="689"/>
      <c r="AV3" s="689"/>
      <c r="AW3" s="689"/>
      <c r="AX3" s="689"/>
      <c r="AY3" s="689"/>
      <c r="AZ3" s="689"/>
      <c r="BA3" s="689"/>
      <c r="BB3" s="689"/>
      <c r="BC3" s="689"/>
      <c r="BD3" s="689"/>
      <c r="BE3" s="689"/>
      <c r="BF3" s="689"/>
      <c r="BG3" s="689"/>
      <c r="BH3" s="689"/>
      <c r="BI3" s="689"/>
      <c r="BJ3" s="689"/>
      <c r="BK3" s="689"/>
      <c r="BL3" s="689"/>
      <c r="BM3" s="689"/>
      <c r="BN3" s="689"/>
      <c r="BO3" s="689"/>
      <c r="BP3" s="689"/>
      <c r="BQ3" s="689"/>
      <c r="BR3" s="689"/>
      <c r="BS3" s="689"/>
      <c r="BT3" s="689"/>
      <c r="BU3" s="689"/>
      <c r="BV3" s="689"/>
      <c r="BW3" s="689"/>
      <c r="BX3" s="689"/>
      <c r="BY3" s="689"/>
      <c r="BZ3" s="689"/>
      <c r="CA3" s="689"/>
      <c r="CB3" s="690"/>
      <c r="CD3" s="731" t="s">
        <v>220</v>
      </c>
      <c r="CE3" s="732"/>
      <c r="CF3" s="732"/>
      <c r="CG3" s="732"/>
      <c r="CH3" s="732"/>
      <c r="CI3" s="732"/>
      <c r="CJ3" s="732"/>
      <c r="CK3" s="732"/>
      <c r="CL3" s="732"/>
      <c r="CM3" s="732"/>
      <c r="CN3" s="732"/>
      <c r="CO3" s="732"/>
      <c r="CP3" s="732"/>
      <c r="CQ3" s="732"/>
      <c r="CR3" s="732"/>
      <c r="CS3" s="732"/>
      <c r="CT3" s="732"/>
      <c r="CU3" s="732"/>
      <c r="CV3" s="732"/>
      <c r="CW3" s="732"/>
      <c r="CX3" s="732"/>
      <c r="CY3" s="732"/>
      <c r="CZ3" s="732"/>
      <c r="DA3" s="732"/>
      <c r="DB3" s="732"/>
      <c r="DC3" s="732"/>
      <c r="DD3" s="732"/>
      <c r="DE3" s="732"/>
      <c r="DF3" s="732"/>
      <c r="DG3" s="732"/>
      <c r="DH3" s="732"/>
      <c r="DI3" s="732"/>
      <c r="DJ3" s="732"/>
      <c r="DK3" s="732"/>
      <c r="DL3" s="732"/>
      <c r="DM3" s="732"/>
      <c r="DN3" s="732"/>
      <c r="DO3" s="732"/>
      <c r="DP3" s="732"/>
      <c r="DQ3" s="732"/>
      <c r="DR3" s="732"/>
      <c r="DS3" s="732"/>
      <c r="DT3" s="732"/>
      <c r="DU3" s="732"/>
      <c r="DV3" s="732"/>
      <c r="DW3" s="732"/>
      <c r="DX3" s="732"/>
      <c r="DY3" s="732"/>
      <c r="DZ3" s="732"/>
      <c r="EA3" s="732"/>
      <c r="EB3" s="732"/>
      <c r="EC3" s="733"/>
    </row>
    <row r="4" spans="2:143" ht="11.25" customHeight="1" x14ac:dyDescent="0.15">
      <c r="B4" s="688" t="s">
        <v>1</v>
      </c>
      <c r="C4" s="689"/>
      <c r="D4" s="689"/>
      <c r="E4" s="689"/>
      <c r="F4" s="689"/>
      <c r="G4" s="689"/>
      <c r="H4" s="689"/>
      <c r="I4" s="689"/>
      <c r="J4" s="689"/>
      <c r="K4" s="689"/>
      <c r="L4" s="689"/>
      <c r="M4" s="689"/>
      <c r="N4" s="689"/>
      <c r="O4" s="689"/>
      <c r="P4" s="689"/>
      <c r="Q4" s="690"/>
      <c r="R4" s="688" t="s">
        <v>221</v>
      </c>
      <c r="S4" s="689"/>
      <c r="T4" s="689"/>
      <c r="U4" s="689"/>
      <c r="V4" s="689"/>
      <c r="W4" s="689"/>
      <c r="X4" s="689"/>
      <c r="Y4" s="690"/>
      <c r="Z4" s="688" t="s">
        <v>222</v>
      </c>
      <c r="AA4" s="689"/>
      <c r="AB4" s="689"/>
      <c r="AC4" s="690"/>
      <c r="AD4" s="688" t="s">
        <v>223</v>
      </c>
      <c r="AE4" s="689"/>
      <c r="AF4" s="689"/>
      <c r="AG4" s="689"/>
      <c r="AH4" s="689"/>
      <c r="AI4" s="689"/>
      <c r="AJ4" s="689"/>
      <c r="AK4" s="690"/>
      <c r="AL4" s="688" t="s">
        <v>222</v>
      </c>
      <c r="AM4" s="689"/>
      <c r="AN4" s="689"/>
      <c r="AO4" s="690"/>
      <c r="AP4" s="749" t="s">
        <v>224</v>
      </c>
      <c r="AQ4" s="749"/>
      <c r="AR4" s="749"/>
      <c r="AS4" s="749"/>
      <c r="AT4" s="749"/>
      <c r="AU4" s="749"/>
      <c r="AV4" s="749"/>
      <c r="AW4" s="749"/>
      <c r="AX4" s="749"/>
      <c r="AY4" s="749"/>
      <c r="AZ4" s="749"/>
      <c r="BA4" s="749"/>
      <c r="BB4" s="749"/>
      <c r="BC4" s="749"/>
      <c r="BD4" s="749"/>
      <c r="BE4" s="749"/>
      <c r="BF4" s="749"/>
      <c r="BG4" s="749" t="s">
        <v>225</v>
      </c>
      <c r="BH4" s="749"/>
      <c r="BI4" s="749"/>
      <c r="BJ4" s="749"/>
      <c r="BK4" s="749"/>
      <c r="BL4" s="749"/>
      <c r="BM4" s="749"/>
      <c r="BN4" s="749"/>
      <c r="BO4" s="749" t="s">
        <v>222</v>
      </c>
      <c r="BP4" s="749"/>
      <c r="BQ4" s="749"/>
      <c r="BR4" s="749"/>
      <c r="BS4" s="749" t="s">
        <v>226</v>
      </c>
      <c r="BT4" s="749"/>
      <c r="BU4" s="749"/>
      <c r="BV4" s="749"/>
      <c r="BW4" s="749"/>
      <c r="BX4" s="749"/>
      <c r="BY4" s="749"/>
      <c r="BZ4" s="749"/>
      <c r="CA4" s="749"/>
      <c r="CB4" s="749"/>
      <c r="CD4" s="731" t="s">
        <v>227</v>
      </c>
      <c r="CE4" s="732"/>
      <c r="CF4" s="732"/>
      <c r="CG4" s="732"/>
      <c r="CH4" s="732"/>
      <c r="CI4" s="732"/>
      <c r="CJ4" s="732"/>
      <c r="CK4" s="732"/>
      <c r="CL4" s="732"/>
      <c r="CM4" s="732"/>
      <c r="CN4" s="732"/>
      <c r="CO4" s="732"/>
      <c r="CP4" s="732"/>
      <c r="CQ4" s="732"/>
      <c r="CR4" s="732"/>
      <c r="CS4" s="732"/>
      <c r="CT4" s="732"/>
      <c r="CU4" s="732"/>
      <c r="CV4" s="732"/>
      <c r="CW4" s="732"/>
      <c r="CX4" s="732"/>
      <c r="CY4" s="732"/>
      <c r="CZ4" s="732"/>
      <c r="DA4" s="732"/>
      <c r="DB4" s="732"/>
      <c r="DC4" s="732"/>
      <c r="DD4" s="732"/>
      <c r="DE4" s="732"/>
      <c r="DF4" s="732"/>
      <c r="DG4" s="732"/>
      <c r="DH4" s="732"/>
      <c r="DI4" s="732"/>
      <c r="DJ4" s="732"/>
      <c r="DK4" s="732"/>
      <c r="DL4" s="732"/>
      <c r="DM4" s="732"/>
      <c r="DN4" s="732"/>
      <c r="DO4" s="732"/>
      <c r="DP4" s="732"/>
      <c r="DQ4" s="732"/>
      <c r="DR4" s="732"/>
      <c r="DS4" s="732"/>
      <c r="DT4" s="732"/>
      <c r="DU4" s="732"/>
      <c r="DV4" s="732"/>
      <c r="DW4" s="732"/>
      <c r="DX4" s="732"/>
      <c r="DY4" s="732"/>
      <c r="DZ4" s="732"/>
      <c r="EA4" s="732"/>
      <c r="EB4" s="732"/>
      <c r="EC4" s="733"/>
    </row>
    <row r="5" spans="2:143" s="216" customFormat="1" ht="11.25" customHeight="1" x14ac:dyDescent="0.15">
      <c r="B5" s="695" t="s">
        <v>228</v>
      </c>
      <c r="C5" s="696"/>
      <c r="D5" s="696"/>
      <c r="E5" s="696"/>
      <c r="F5" s="696"/>
      <c r="G5" s="696"/>
      <c r="H5" s="696"/>
      <c r="I5" s="696"/>
      <c r="J5" s="696"/>
      <c r="K5" s="696"/>
      <c r="L5" s="696"/>
      <c r="M5" s="696"/>
      <c r="N5" s="696"/>
      <c r="O5" s="696"/>
      <c r="P5" s="696"/>
      <c r="Q5" s="697"/>
      <c r="R5" s="682">
        <v>180407</v>
      </c>
      <c r="S5" s="683"/>
      <c r="T5" s="683"/>
      <c r="U5" s="683"/>
      <c r="V5" s="683"/>
      <c r="W5" s="683"/>
      <c r="X5" s="683"/>
      <c r="Y5" s="726"/>
      <c r="Z5" s="744">
        <v>3.9</v>
      </c>
      <c r="AA5" s="744"/>
      <c r="AB5" s="744"/>
      <c r="AC5" s="744"/>
      <c r="AD5" s="745">
        <v>180407</v>
      </c>
      <c r="AE5" s="745"/>
      <c r="AF5" s="745"/>
      <c r="AG5" s="745"/>
      <c r="AH5" s="745"/>
      <c r="AI5" s="745"/>
      <c r="AJ5" s="745"/>
      <c r="AK5" s="745"/>
      <c r="AL5" s="727">
        <v>7.2</v>
      </c>
      <c r="AM5" s="700"/>
      <c r="AN5" s="700"/>
      <c r="AO5" s="728"/>
      <c r="AP5" s="695" t="s">
        <v>229</v>
      </c>
      <c r="AQ5" s="696"/>
      <c r="AR5" s="696"/>
      <c r="AS5" s="696"/>
      <c r="AT5" s="696"/>
      <c r="AU5" s="696"/>
      <c r="AV5" s="696"/>
      <c r="AW5" s="696"/>
      <c r="AX5" s="696"/>
      <c r="AY5" s="696"/>
      <c r="AZ5" s="696"/>
      <c r="BA5" s="696"/>
      <c r="BB5" s="696"/>
      <c r="BC5" s="696"/>
      <c r="BD5" s="696"/>
      <c r="BE5" s="696"/>
      <c r="BF5" s="697"/>
      <c r="BG5" s="629">
        <v>178177</v>
      </c>
      <c r="BH5" s="630"/>
      <c r="BI5" s="630"/>
      <c r="BJ5" s="630"/>
      <c r="BK5" s="630"/>
      <c r="BL5" s="630"/>
      <c r="BM5" s="630"/>
      <c r="BN5" s="631"/>
      <c r="BO5" s="656">
        <v>98.8</v>
      </c>
      <c r="BP5" s="656"/>
      <c r="BQ5" s="656"/>
      <c r="BR5" s="656"/>
      <c r="BS5" s="657">
        <v>2369</v>
      </c>
      <c r="BT5" s="657"/>
      <c r="BU5" s="657"/>
      <c r="BV5" s="657"/>
      <c r="BW5" s="657"/>
      <c r="BX5" s="657"/>
      <c r="BY5" s="657"/>
      <c r="BZ5" s="657"/>
      <c r="CA5" s="657"/>
      <c r="CB5" s="715"/>
      <c r="CD5" s="731" t="s">
        <v>224</v>
      </c>
      <c r="CE5" s="732"/>
      <c r="CF5" s="732"/>
      <c r="CG5" s="732"/>
      <c r="CH5" s="732"/>
      <c r="CI5" s="732"/>
      <c r="CJ5" s="732"/>
      <c r="CK5" s="732"/>
      <c r="CL5" s="732"/>
      <c r="CM5" s="732"/>
      <c r="CN5" s="732"/>
      <c r="CO5" s="732"/>
      <c r="CP5" s="732"/>
      <c r="CQ5" s="733"/>
      <c r="CR5" s="731" t="s">
        <v>230</v>
      </c>
      <c r="CS5" s="732"/>
      <c r="CT5" s="732"/>
      <c r="CU5" s="732"/>
      <c r="CV5" s="732"/>
      <c r="CW5" s="732"/>
      <c r="CX5" s="732"/>
      <c r="CY5" s="733"/>
      <c r="CZ5" s="731" t="s">
        <v>222</v>
      </c>
      <c r="DA5" s="732"/>
      <c r="DB5" s="732"/>
      <c r="DC5" s="733"/>
      <c r="DD5" s="731" t="s">
        <v>231</v>
      </c>
      <c r="DE5" s="732"/>
      <c r="DF5" s="732"/>
      <c r="DG5" s="732"/>
      <c r="DH5" s="732"/>
      <c r="DI5" s="732"/>
      <c r="DJ5" s="732"/>
      <c r="DK5" s="732"/>
      <c r="DL5" s="732"/>
      <c r="DM5" s="732"/>
      <c r="DN5" s="732"/>
      <c r="DO5" s="732"/>
      <c r="DP5" s="733"/>
      <c r="DQ5" s="731" t="s">
        <v>232</v>
      </c>
      <c r="DR5" s="732"/>
      <c r="DS5" s="732"/>
      <c r="DT5" s="732"/>
      <c r="DU5" s="732"/>
      <c r="DV5" s="732"/>
      <c r="DW5" s="732"/>
      <c r="DX5" s="732"/>
      <c r="DY5" s="732"/>
      <c r="DZ5" s="732"/>
      <c r="EA5" s="732"/>
      <c r="EB5" s="732"/>
      <c r="EC5" s="733"/>
    </row>
    <row r="6" spans="2:143" ht="11.25" customHeight="1" x14ac:dyDescent="0.15">
      <c r="B6" s="626" t="s">
        <v>233</v>
      </c>
      <c r="C6" s="627"/>
      <c r="D6" s="627"/>
      <c r="E6" s="627"/>
      <c r="F6" s="627"/>
      <c r="G6" s="627"/>
      <c r="H6" s="627"/>
      <c r="I6" s="627"/>
      <c r="J6" s="627"/>
      <c r="K6" s="627"/>
      <c r="L6" s="627"/>
      <c r="M6" s="627"/>
      <c r="N6" s="627"/>
      <c r="O6" s="627"/>
      <c r="P6" s="627"/>
      <c r="Q6" s="628"/>
      <c r="R6" s="629">
        <v>77975</v>
      </c>
      <c r="S6" s="630"/>
      <c r="T6" s="630"/>
      <c r="U6" s="630"/>
      <c r="V6" s="630"/>
      <c r="W6" s="630"/>
      <c r="X6" s="630"/>
      <c r="Y6" s="631"/>
      <c r="Z6" s="656">
        <v>1.7</v>
      </c>
      <c r="AA6" s="656"/>
      <c r="AB6" s="656"/>
      <c r="AC6" s="656"/>
      <c r="AD6" s="657">
        <v>77975</v>
      </c>
      <c r="AE6" s="657"/>
      <c r="AF6" s="657"/>
      <c r="AG6" s="657"/>
      <c r="AH6" s="657"/>
      <c r="AI6" s="657"/>
      <c r="AJ6" s="657"/>
      <c r="AK6" s="657"/>
      <c r="AL6" s="632">
        <v>3.1</v>
      </c>
      <c r="AM6" s="633"/>
      <c r="AN6" s="633"/>
      <c r="AO6" s="658"/>
      <c r="AP6" s="626" t="s">
        <v>234</v>
      </c>
      <c r="AQ6" s="627"/>
      <c r="AR6" s="627"/>
      <c r="AS6" s="627"/>
      <c r="AT6" s="627"/>
      <c r="AU6" s="627"/>
      <c r="AV6" s="627"/>
      <c r="AW6" s="627"/>
      <c r="AX6" s="627"/>
      <c r="AY6" s="627"/>
      <c r="AZ6" s="627"/>
      <c r="BA6" s="627"/>
      <c r="BB6" s="627"/>
      <c r="BC6" s="627"/>
      <c r="BD6" s="627"/>
      <c r="BE6" s="627"/>
      <c r="BF6" s="628"/>
      <c r="BG6" s="629">
        <v>178177</v>
      </c>
      <c r="BH6" s="630"/>
      <c r="BI6" s="630"/>
      <c r="BJ6" s="630"/>
      <c r="BK6" s="630"/>
      <c r="BL6" s="630"/>
      <c r="BM6" s="630"/>
      <c r="BN6" s="631"/>
      <c r="BO6" s="656">
        <v>98.8</v>
      </c>
      <c r="BP6" s="656"/>
      <c r="BQ6" s="656"/>
      <c r="BR6" s="656"/>
      <c r="BS6" s="657">
        <v>2369</v>
      </c>
      <c r="BT6" s="657"/>
      <c r="BU6" s="657"/>
      <c r="BV6" s="657"/>
      <c r="BW6" s="657"/>
      <c r="BX6" s="657"/>
      <c r="BY6" s="657"/>
      <c r="BZ6" s="657"/>
      <c r="CA6" s="657"/>
      <c r="CB6" s="715"/>
      <c r="CD6" s="685" t="s">
        <v>235</v>
      </c>
      <c r="CE6" s="686"/>
      <c r="CF6" s="686"/>
      <c r="CG6" s="686"/>
      <c r="CH6" s="686"/>
      <c r="CI6" s="686"/>
      <c r="CJ6" s="686"/>
      <c r="CK6" s="686"/>
      <c r="CL6" s="686"/>
      <c r="CM6" s="686"/>
      <c r="CN6" s="686"/>
      <c r="CO6" s="686"/>
      <c r="CP6" s="686"/>
      <c r="CQ6" s="687"/>
      <c r="CR6" s="629">
        <v>53109</v>
      </c>
      <c r="CS6" s="630"/>
      <c r="CT6" s="630"/>
      <c r="CU6" s="630"/>
      <c r="CV6" s="630"/>
      <c r="CW6" s="630"/>
      <c r="CX6" s="630"/>
      <c r="CY6" s="631"/>
      <c r="CZ6" s="727">
        <v>1.2</v>
      </c>
      <c r="DA6" s="700"/>
      <c r="DB6" s="700"/>
      <c r="DC6" s="730"/>
      <c r="DD6" s="635" t="s">
        <v>236</v>
      </c>
      <c r="DE6" s="630"/>
      <c r="DF6" s="630"/>
      <c r="DG6" s="630"/>
      <c r="DH6" s="630"/>
      <c r="DI6" s="630"/>
      <c r="DJ6" s="630"/>
      <c r="DK6" s="630"/>
      <c r="DL6" s="630"/>
      <c r="DM6" s="630"/>
      <c r="DN6" s="630"/>
      <c r="DO6" s="630"/>
      <c r="DP6" s="631"/>
      <c r="DQ6" s="635">
        <v>53109</v>
      </c>
      <c r="DR6" s="630"/>
      <c r="DS6" s="630"/>
      <c r="DT6" s="630"/>
      <c r="DU6" s="630"/>
      <c r="DV6" s="630"/>
      <c r="DW6" s="630"/>
      <c r="DX6" s="630"/>
      <c r="DY6" s="630"/>
      <c r="DZ6" s="630"/>
      <c r="EA6" s="630"/>
      <c r="EB6" s="630"/>
      <c r="EC6" s="670"/>
    </row>
    <row r="7" spans="2:143" ht="11.25" customHeight="1" x14ac:dyDescent="0.15">
      <c r="B7" s="626" t="s">
        <v>237</v>
      </c>
      <c r="C7" s="627"/>
      <c r="D7" s="627"/>
      <c r="E7" s="627"/>
      <c r="F7" s="627"/>
      <c r="G7" s="627"/>
      <c r="H7" s="627"/>
      <c r="I7" s="627"/>
      <c r="J7" s="627"/>
      <c r="K7" s="627"/>
      <c r="L7" s="627"/>
      <c r="M7" s="627"/>
      <c r="N7" s="627"/>
      <c r="O7" s="627"/>
      <c r="P7" s="627"/>
      <c r="Q7" s="628"/>
      <c r="R7" s="629">
        <v>125</v>
      </c>
      <c r="S7" s="630"/>
      <c r="T7" s="630"/>
      <c r="U7" s="630"/>
      <c r="V7" s="630"/>
      <c r="W7" s="630"/>
      <c r="X7" s="630"/>
      <c r="Y7" s="631"/>
      <c r="Z7" s="656">
        <v>0</v>
      </c>
      <c r="AA7" s="656"/>
      <c r="AB7" s="656"/>
      <c r="AC7" s="656"/>
      <c r="AD7" s="657">
        <v>125</v>
      </c>
      <c r="AE7" s="657"/>
      <c r="AF7" s="657"/>
      <c r="AG7" s="657"/>
      <c r="AH7" s="657"/>
      <c r="AI7" s="657"/>
      <c r="AJ7" s="657"/>
      <c r="AK7" s="657"/>
      <c r="AL7" s="632">
        <v>0</v>
      </c>
      <c r="AM7" s="633"/>
      <c r="AN7" s="633"/>
      <c r="AO7" s="658"/>
      <c r="AP7" s="626" t="s">
        <v>238</v>
      </c>
      <c r="AQ7" s="627"/>
      <c r="AR7" s="627"/>
      <c r="AS7" s="627"/>
      <c r="AT7" s="627"/>
      <c r="AU7" s="627"/>
      <c r="AV7" s="627"/>
      <c r="AW7" s="627"/>
      <c r="AX7" s="627"/>
      <c r="AY7" s="627"/>
      <c r="AZ7" s="627"/>
      <c r="BA7" s="627"/>
      <c r="BB7" s="627"/>
      <c r="BC7" s="627"/>
      <c r="BD7" s="627"/>
      <c r="BE7" s="627"/>
      <c r="BF7" s="628"/>
      <c r="BG7" s="629">
        <v>93840</v>
      </c>
      <c r="BH7" s="630"/>
      <c r="BI7" s="630"/>
      <c r="BJ7" s="630"/>
      <c r="BK7" s="630"/>
      <c r="BL7" s="630"/>
      <c r="BM7" s="630"/>
      <c r="BN7" s="631"/>
      <c r="BO7" s="656">
        <v>52</v>
      </c>
      <c r="BP7" s="656"/>
      <c r="BQ7" s="656"/>
      <c r="BR7" s="656"/>
      <c r="BS7" s="657">
        <v>2369</v>
      </c>
      <c r="BT7" s="657"/>
      <c r="BU7" s="657"/>
      <c r="BV7" s="657"/>
      <c r="BW7" s="657"/>
      <c r="BX7" s="657"/>
      <c r="BY7" s="657"/>
      <c r="BZ7" s="657"/>
      <c r="CA7" s="657"/>
      <c r="CB7" s="715"/>
      <c r="CD7" s="671" t="s">
        <v>239</v>
      </c>
      <c r="CE7" s="668"/>
      <c r="CF7" s="668"/>
      <c r="CG7" s="668"/>
      <c r="CH7" s="668"/>
      <c r="CI7" s="668"/>
      <c r="CJ7" s="668"/>
      <c r="CK7" s="668"/>
      <c r="CL7" s="668"/>
      <c r="CM7" s="668"/>
      <c r="CN7" s="668"/>
      <c r="CO7" s="668"/>
      <c r="CP7" s="668"/>
      <c r="CQ7" s="669"/>
      <c r="CR7" s="629">
        <v>541303</v>
      </c>
      <c r="CS7" s="630"/>
      <c r="CT7" s="630"/>
      <c r="CU7" s="630"/>
      <c r="CV7" s="630"/>
      <c r="CW7" s="630"/>
      <c r="CX7" s="630"/>
      <c r="CY7" s="631"/>
      <c r="CZ7" s="656">
        <v>11.8</v>
      </c>
      <c r="DA7" s="656"/>
      <c r="DB7" s="656"/>
      <c r="DC7" s="656"/>
      <c r="DD7" s="635">
        <v>26601</v>
      </c>
      <c r="DE7" s="630"/>
      <c r="DF7" s="630"/>
      <c r="DG7" s="630"/>
      <c r="DH7" s="630"/>
      <c r="DI7" s="630"/>
      <c r="DJ7" s="630"/>
      <c r="DK7" s="630"/>
      <c r="DL7" s="630"/>
      <c r="DM7" s="630"/>
      <c r="DN7" s="630"/>
      <c r="DO7" s="630"/>
      <c r="DP7" s="631"/>
      <c r="DQ7" s="635">
        <v>414471</v>
      </c>
      <c r="DR7" s="630"/>
      <c r="DS7" s="630"/>
      <c r="DT7" s="630"/>
      <c r="DU7" s="630"/>
      <c r="DV7" s="630"/>
      <c r="DW7" s="630"/>
      <c r="DX7" s="630"/>
      <c r="DY7" s="630"/>
      <c r="DZ7" s="630"/>
      <c r="EA7" s="630"/>
      <c r="EB7" s="630"/>
      <c r="EC7" s="670"/>
    </row>
    <row r="8" spans="2:143" ht="11.25" customHeight="1" x14ac:dyDescent="0.15">
      <c r="B8" s="626" t="s">
        <v>240</v>
      </c>
      <c r="C8" s="627"/>
      <c r="D8" s="627"/>
      <c r="E8" s="627"/>
      <c r="F8" s="627"/>
      <c r="G8" s="627"/>
      <c r="H8" s="627"/>
      <c r="I8" s="627"/>
      <c r="J8" s="627"/>
      <c r="K8" s="627"/>
      <c r="L8" s="627"/>
      <c r="M8" s="627"/>
      <c r="N8" s="627"/>
      <c r="O8" s="627"/>
      <c r="P8" s="627"/>
      <c r="Q8" s="628"/>
      <c r="R8" s="629">
        <v>654</v>
      </c>
      <c r="S8" s="630"/>
      <c r="T8" s="630"/>
      <c r="U8" s="630"/>
      <c r="V8" s="630"/>
      <c r="W8" s="630"/>
      <c r="X8" s="630"/>
      <c r="Y8" s="631"/>
      <c r="Z8" s="656">
        <v>0</v>
      </c>
      <c r="AA8" s="656"/>
      <c r="AB8" s="656"/>
      <c r="AC8" s="656"/>
      <c r="AD8" s="657">
        <v>654</v>
      </c>
      <c r="AE8" s="657"/>
      <c r="AF8" s="657"/>
      <c r="AG8" s="657"/>
      <c r="AH8" s="657"/>
      <c r="AI8" s="657"/>
      <c r="AJ8" s="657"/>
      <c r="AK8" s="657"/>
      <c r="AL8" s="632">
        <v>0</v>
      </c>
      <c r="AM8" s="633"/>
      <c r="AN8" s="633"/>
      <c r="AO8" s="658"/>
      <c r="AP8" s="626" t="s">
        <v>241</v>
      </c>
      <c r="AQ8" s="627"/>
      <c r="AR8" s="627"/>
      <c r="AS8" s="627"/>
      <c r="AT8" s="627"/>
      <c r="AU8" s="627"/>
      <c r="AV8" s="627"/>
      <c r="AW8" s="627"/>
      <c r="AX8" s="627"/>
      <c r="AY8" s="627"/>
      <c r="AZ8" s="627"/>
      <c r="BA8" s="627"/>
      <c r="BB8" s="627"/>
      <c r="BC8" s="627"/>
      <c r="BD8" s="627"/>
      <c r="BE8" s="627"/>
      <c r="BF8" s="628"/>
      <c r="BG8" s="629">
        <v>2493</v>
      </c>
      <c r="BH8" s="630"/>
      <c r="BI8" s="630"/>
      <c r="BJ8" s="630"/>
      <c r="BK8" s="630"/>
      <c r="BL8" s="630"/>
      <c r="BM8" s="630"/>
      <c r="BN8" s="631"/>
      <c r="BO8" s="656">
        <v>1.4</v>
      </c>
      <c r="BP8" s="656"/>
      <c r="BQ8" s="656"/>
      <c r="BR8" s="656"/>
      <c r="BS8" s="657" t="s">
        <v>236</v>
      </c>
      <c r="BT8" s="657"/>
      <c r="BU8" s="657"/>
      <c r="BV8" s="657"/>
      <c r="BW8" s="657"/>
      <c r="BX8" s="657"/>
      <c r="BY8" s="657"/>
      <c r="BZ8" s="657"/>
      <c r="CA8" s="657"/>
      <c r="CB8" s="715"/>
      <c r="CD8" s="671" t="s">
        <v>242</v>
      </c>
      <c r="CE8" s="668"/>
      <c r="CF8" s="668"/>
      <c r="CG8" s="668"/>
      <c r="CH8" s="668"/>
      <c r="CI8" s="668"/>
      <c r="CJ8" s="668"/>
      <c r="CK8" s="668"/>
      <c r="CL8" s="668"/>
      <c r="CM8" s="668"/>
      <c r="CN8" s="668"/>
      <c r="CO8" s="668"/>
      <c r="CP8" s="668"/>
      <c r="CQ8" s="669"/>
      <c r="CR8" s="629">
        <v>439237</v>
      </c>
      <c r="CS8" s="630"/>
      <c r="CT8" s="630"/>
      <c r="CU8" s="630"/>
      <c r="CV8" s="630"/>
      <c r="CW8" s="630"/>
      <c r="CX8" s="630"/>
      <c r="CY8" s="631"/>
      <c r="CZ8" s="656">
        <v>9.6</v>
      </c>
      <c r="DA8" s="656"/>
      <c r="DB8" s="656"/>
      <c r="DC8" s="656"/>
      <c r="DD8" s="635">
        <v>8370</v>
      </c>
      <c r="DE8" s="630"/>
      <c r="DF8" s="630"/>
      <c r="DG8" s="630"/>
      <c r="DH8" s="630"/>
      <c r="DI8" s="630"/>
      <c r="DJ8" s="630"/>
      <c r="DK8" s="630"/>
      <c r="DL8" s="630"/>
      <c r="DM8" s="630"/>
      <c r="DN8" s="630"/>
      <c r="DO8" s="630"/>
      <c r="DP8" s="631"/>
      <c r="DQ8" s="635">
        <v>276180</v>
      </c>
      <c r="DR8" s="630"/>
      <c r="DS8" s="630"/>
      <c r="DT8" s="630"/>
      <c r="DU8" s="630"/>
      <c r="DV8" s="630"/>
      <c r="DW8" s="630"/>
      <c r="DX8" s="630"/>
      <c r="DY8" s="630"/>
      <c r="DZ8" s="630"/>
      <c r="EA8" s="630"/>
      <c r="EB8" s="630"/>
      <c r="EC8" s="670"/>
    </row>
    <row r="9" spans="2:143" ht="11.25" customHeight="1" x14ac:dyDescent="0.15">
      <c r="B9" s="626" t="s">
        <v>243</v>
      </c>
      <c r="C9" s="627"/>
      <c r="D9" s="627"/>
      <c r="E9" s="627"/>
      <c r="F9" s="627"/>
      <c r="G9" s="627"/>
      <c r="H9" s="627"/>
      <c r="I9" s="627"/>
      <c r="J9" s="627"/>
      <c r="K9" s="627"/>
      <c r="L9" s="627"/>
      <c r="M9" s="627"/>
      <c r="N9" s="627"/>
      <c r="O9" s="627"/>
      <c r="P9" s="627"/>
      <c r="Q9" s="628"/>
      <c r="R9" s="629">
        <v>800</v>
      </c>
      <c r="S9" s="630"/>
      <c r="T9" s="630"/>
      <c r="U9" s="630"/>
      <c r="V9" s="630"/>
      <c r="W9" s="630"/>
      <c r="X9" s="630"/>
      <c r="Y9" s="631"/>
      <c r="Z9" s="656">
        <v>0</v>
      </c>
      <c r="AA9" s="656"/>
      <c r="AB9" s="656"/>
      <c r="AC9" s="656"/>
      <c r="AD9" s="657">
        <v>800</v>
      </c>
      <c r="AE9" s="657"/>
      <c r="AF9" s="657"/>
      <c r="AG9" s="657"/>
      <c r="AH9" s="657"/>
      <c r="AI9" s="657"/>
      <c r="AJ9" s="657"/>
      <c r="AK9" s="657"/>
      <c r="AL9" s="632">
        <v>0</v>
      </c>
      <c r="AM9" s="633"/>
      <c r="AN9" s="633"/>
      <c r="AO9" s="658"/>
      <c r="AP9" s="626" t="s">
        <v>244</v>
      </c>
      <c r="AQ9" s="627"/>
      <c r="AR9" s="627"/>
      <c r="AS9" s="627"/>
      <c r="AT9" s="627"/>
      <c r="AU9" s="627"/>
      <c r="AV9" s="627"/>
      <c r="AW9" s="627"/>
      <c r="AX9" s="627"/>
      <c r="AY9" s="627"/>
      <c r="AZ9" s="627"/>
      <c r="BA9" s="627"/>
      <c r="BB9" s="627"/>
      <c r="BC9" s="627"/>
      <c r="BD9" s="627"/>
      <c r="BE9" s="627"/>
      <c r="BF9" s="628"/>
      <c r="BG9" s="629">
        <v>81005</v>
      </c>
      <c r="BH9" s="630"/>
      <c r="BI9" s="630"/>
      <c r="BJ9" s="630"/>
      <c r="BK9" s="630"/>
      <c r="BL9" s="630"/>
      <c r="BM9" s="630"/>
      <c r="BN9" s="631"/>
      <c r="BO9" s="656">
        <v>44.9</v>
      </c>
      <c r="BP9" s="656"/>
      <c r="BQ9" s="656"/>
      <c r="BR9" s="656"/>
      <c r="BS9" s="657" t="s">
        <v>127</v>
      </c>
      <c r="BT9" s="657"/>
      <c r="BU9" s="657"/>
      <c r="BV9" s="657"/>
      <c r="BW9" s="657"/>
      <c r="BX9" s="657"/>
      <c r="BY9" s="657"/>
      <c r="BZ9" s="657"/>
      <c r="CA9" s="657"/>
      <c r="CB9" s="715"/>
      <c r="CD9" s="671" t="s">
        <v>245</v>
      </c>
      <c r="CE9" s="668"/>
      <c r="CF9" s="668"/>
      <c r="CG9" s="668"/>
      <c r="CH9" s="668"/>
      <c r="CI9" s="668"/>
      <c r="CJ9" s="668"/>
      <c r="CK9" s="668"/>
      <c r="CL9" s="668"/>
      <c r="CM9" s="668"/>
      <c r="CN9" s="668"/>
      <c r="CO9" s="668"/>
      <c r="CP9" s="668"/>
      <c r="CQ9" s="669"/>
      <c r="CR9" s="629">
        <v>634961</v>
      </c>
      <c r="CS9" s="630"/>
      <c r="CT9" s="630"/>
      <c r="CU9" s="630"/>
      <c r="CV9" s="630"/>
      <c r="CW9" s="630"/>
      <c r="CX9" s="630"/>
      <c r="CY9" s="631"/>
      <c r="CZ9" s="656">
        <v>13.9</v>
      </c>
      <c r="DA9" s="656"/>
      <c r="DB9" s="656"/>
      <c r="DC9" s="656"/>
      <c r="DD9" s="635">
        <v>283658</v>
      </c>
      <c r="DE9" s="630"/>
      <c r="DF9" s="630"/>
      <c r="DG9" s="630"/>
      <c r="DH9" s="630"/>
      <c r="DI9" s="630"/>
      <c r="DJ9" s="630"/>
      <c r="DK9" s="630"/>
      <c r="DL9" s="630"/>
      <c r="DM9" s="630"/>
      <c r="DN9" s="630"/>
      <c r="DO9" s="630"/>
      <c r="DP9" s="631"/>
      <c r="DQ9" s="635">
        <v>268184</v>
      </c>
      <c r="DR9" s="630"/>
      <c r="DS9" s="630"/>
      <c r="DT9" s="630"/>
      <c r="DU9" s="630"/>
      <c r="DV9" s="630"/>
      <c r="DW9" s="630"/>
      <c r="DX9" s="630"/>
      <c r="DY9" s="630"/>
      <c r="DZ9" s="630"/>
      <c r="EA9" s="630"/>
      <c r="EB9" s="630"/>
      <c r="EC9" s="670"/>
    </row>
    <row r="10" spans="2:143" ht="11.25" customHeight="1" x14ac:dyDescent="0.15">
      <c r="B10" s="626" t="s">
        <v>246</v>
      </c>
      <c r="C10" s="627"/>
      <c r="D10" s="627"/>
      <c r="E10" s="627"/>
      <c r="F10" s="627"/>
      <c r="G10" s="627"/>
      <c r="H10" s="627"/>
      <c r="I10" s="627"/>
      <c r="J10" s="627"/>
      <c r="K10" s="627"/>
      <c r="L10" s="627"/>
      <c r="M10" s="627"/>
      <c r="N10" s="627"/>
      <c r="O10" s="627"/>
      <c r="P10" s="627"/>
      <c r="Q10" s="628"/>
      <c r="R10" s="629" t="s">
        <v>127</v>
      </c>
      <c r="S10" s="630"/>
      <c r="T10" s="630"/>
      <c r="U10" s="630"/>
      <c r="V10" s="630"/>
      <c r="W10" s="630"/>
      <c r="X10" s="630"/>
      <c r="Y10" s="631"/>
      <c r="Z10" s="656" t="s">
        <v>236</v>
      </c>
      <c r="AA10" s="656"/>
      <c r="AB10" s="656"/>
      <c r="AC10" s="656"/>
      <c r="AD10" s="657" t="s">
        <v>127</v>
      </c>
      <c r="AE10" s="657"/>
      <c r="AF10" s="657"/>
      <c r="AG10" s="657"/>
      <c r="AH10" s="657"/>
      <c r="AI10" s="657"/>
      <c r="AJ10" s="657"/>
      <c r="AK10" s="657"/>
      <c r="AL10" s="632" t="s">
        <v>236</v>
      </c>
      <c r="AM10" s="633"/>
      <c r="AN10" s="633"/>
      <c r="AO10" s="658"/>
      <c r="AP10" s="626" t="s">
        <v>247</v>
      </c>
      <c r="AQ10" s="627"/>
      <c r="AR10" s="627"/>
      <c r="AS10" s="627"/>
      <c r="AT10" s="627"/>
      <c r="AU10" s="627"/>
      <c r="AV10" s="627"/>
      <c r="AW10" s="627"/>
      <c r="AX10" s="627"/>
      <c r="AY10" s="627"/>
      <c r="AZ10" s="627"/>
      <c r="BA10" s="627"/>
      <c r="BB10" s="627"/>
      <c r="BC10" s="627"/>
      <c r="BD10" s="627"/>
      <c r="BE10" s="627"/>
      <c r="BF10" s="628"/>
      <c r="BG10" s="629">
        <v>4873</v>
      </c>
      <c r="BH10" s="630"/>
      <c r="BI10" s="630"/>
      <c r="BJ10" s="630"/>
      <c r="BK10" s="630"/>
      <c r="BL10" s="630"/>
      <c r="BM10" s="630"/>
      <c r="BN10" s="631"/>
      <c r="BO10" s="656">
        <v>2.7</v>
      </c>
      <c r="BP10" s="656"/>
      <c r="BQ10" s="656"/>
      <c r="BR10" s="656"/>
      <c r="BS10" s="657">
        <v>1557</v>
      </c>
      <c r="BT10" s="657"/>
      <c r="BU10" s="657"/>
      <c r="BV10" s="657"/>
      <c r="BW10" s="657"/>
      <c r="BX10" s="657"/>
      <c r="BY10" s="657"/>
      <c r="BZ10" s="657"/>
      <c r="CA10" s="657"/>
      <c r="CB10" s="715"/>
      <c r="CD10" s="671" t="s">
        <v>248</v>
      </c>
      <c r="CE10" s="668"/>
      <c r="CF10" s="668"/>
      <c r="CG10" s="668"/>
      <c r="CH10" s="668"/>
      <c r="CI10" s="668"/>
      <c r="CJ10" s="668"/>
      <c r="CK10" s="668"/>
      <c r="CL10" s="668"/>
      <c r="CM10" s="668"/>
      <c r="CN10" s="668"/>
      <c r="CO10" s="668"/>
      <c r="CP10" s="668"/>
      <c r="CQ10" s="669"/>
      <c r="CR10" s="629">
        <v>344</v>
      </c>
      <c r="CS10" s="630"/>
      <c r="CT10" s="630"/>
      <c r="CU10" s="630"/>
      <c r="CV10" s="630"/>
      <c r="CW10" s="630"/>
      <c r="CX10" s="630"/>
      <c r="CY10" s="631"/>
      <c r="CZ10" s="656">
        <v>0</v>
      </c>
      <c r="DA10" s="656"/>
      <c r="DB10" s="656"/>
      <c r="DC10" s="656"/>
      <c r="DD10" s="635" t="s">
        <v>236</v>
      </c>
      <c r="DE10" s="630"/>
      <c r="DF10" s="630"/>
      <c r="DG10" s="630"/>
      <c r="DH10" s="630"/>
      <c r="DI10" s="630"/>
      <c r="DJ10" s="630"/>
      <c r="DK10" s="630"/>
      <c r="DL10" s="630"/>
      <c r="DM10" s="630"/>
      <c r="DN10" s="630"/>
      <c r="DO10" s="630"/>
      <c r="DP10" s="631"/>
      <c r="DQ10" s="635">
        <v>338</v>
      </c>
      <c r="DR10" s="630"/>
      <c r="DS10" s="630"/>
      <c r="DT10" s="630"/>
      <c r="DU10" s="630"/>
      <c r="DV10" s="630"/>
      <c r="DW10" s="630"/>
      <c r="DX10" s="630"/>
      <c r="DY10" s="630"/>
      <c r="DZ10" s="630"/>
      <c r="EA10" s="630"/>
      <c r="EB10" s="630"/>
      <c r="EC10" s="670"/>
    </row>
    <row r="11" spans="2:143" ht="11.25" customHeight="1" x14ac:dyDescent="0.15">
      <c r="B11" s="626" t="s">
        <v>249</v>
      </c>
      <c r="C11" s="627"/>
      <c r="D11" s="627"/>
      <c r="E11" s="627"/>
      <c r="F11" s="627"/>
      <c r="G11" s="627"/>
      <c r="H11" s="627"/>
      <c r="I11" s="627"/>
      <c r="J11" s="627"/>
      <c r="K11" s="627"/>
      <c r="L11" s="627"/>
      <c r="M11" s="627"/>
      <c r="N11" s="627"/>
      <c r="O11" s="627"/>
      <c r="P11" s="627"/>
      <c r="Q11" s="628"/>
      <c r="R11" s="629">
        <v>38223</v>
      </c>
      <c r="S11" s="630"/>
      <c r="T11" s="630"/>
      <c r="U11" s="630"/>
      <c r="V11" s="630"/>
      <c r="W11" s="630"/>
      <c r="X11" s="630"/>
      <c r="Y11" s="631"/>
      <c r="Z11" s="632">
        <v>0.8</v>
      </c>
      <c r="AA11" s="633"/>
      <c r="AB11" s="633"/>
      <c r="AC11" s="634"/>
      <c r="AD11" s="635">
        <v>38223</v>
      </c>
      <c r="AE11" s="630"/>
      <c r="AF11" s="630"/>
      <c r="AG11" s="630"/>
      <c r="AH11" s="630"/>
      <c r="AI11" s="630"/>
      <c r="AJ11" s="630"/>
      <c r="AK11" s="631"/>
      <c r="AL11" s="632">
        <v>1.5</v>
      </c>
      <c r="AM11" s="633"/>
      <c r="AN11" s="633"/>
      <c r="AO11" s="658"/>
      <c r="AP11" s="626" t="s">
        <v>250</v>
      </c>
      <c r="AQ11" s="627"/>
      <c r="AR11" s="627"/>
      <c r="AS11" s="627"/>
      <c r="AT11" s="627"/>
      <c r="AU11" s="627"/>
      <c r="AV11" s="627"/>
      <c r="AW11" s="627"/>
      <c r="AX11" s="627"/>
      <c r="AY11" s="627"/>
      <c r="AZ11" s="627"/>
      <c r="BA11" s="627"/>
      <c r="BB11" s="627"/>
      <c r="BC11" s="627"/>
      <c r="BD11" s="627"/>
      <c r="BE11" s="627"/>
      <c r="BF11" s="628"/>
      <c r="BG11" s="629">
        <v>5469</v>
      </c>
      <c r="BH11" s="630"/>
      <c r="BI11" s="630"/>
      <c r="BJ11" s="630"/>
      <c r="BK11" s="630"/>
      <c r="BL11" s="630"/>
      <c r="BM11" s="630"/>
      <c r="BN11" s="631"/>
      <c r="BO11" s="656">
        <v>3</v>
      </c>
      <c r="BP11" s="656"/>
      <c r="BQ11" s="656"/>
      <c r="BR11" s="656"/>
      <c r="BS11" s="657">
        <v>812</v>
      </c>
      <c r="BT11" s="657"/>
      <c r="BU11" s="657"/>
      <c r="BV11" s="657"/>
      <c r="BW11" s="657"/>
      <c r="BX11" s="657"/>
      <c r="BY11" s="657"/>
      <c r="BZ11" s="657"/>
      <c r="CA11" s="657"/>
      <c r="CB11" s="715"/>
      <c r="CD11" s="671" t="s">
        <v>251</v>
      </c>
      <c r="CE11" s="668"/>
      <c r="CF11" s="668"/>
      <c r="CG11" s="668"/>
      <c r="CH11" s="668"/>
      <c r="CI11" s="668"/>
      <c r="CJ11" s="668"/>
      <c r="CK11" s="668"/>
      <c r="CL11" s="668"/>
      <c r="CM11" s="668"/>
      <c r="CN11" s="668"/>
      <c r="CO11" s="668"/>
      <c r="CP11" s="668"/>
      <c r="CQ11" s="669"/>
      <c r="CR11" s="629">
        <v>530985</v>
      </c>
      <c r="CS11" s="630"/>
      <c r="CT11" s="630"/>
      <c r="CU11" s="630"/>
      <c r="CV11" s="630"/>
      <c r="CW11" s="630"/>
      <c r="CX11" s="630"/>
      <c r="CY11" s="631"/>
      <c r="CZ11" s="656">
        <v>11.6</v>
      </c>
      <c r="DA11" s="656"/>
      <c r="DB11" s="656"/>
      <c r="DC11" s="656"/>
      <c r="DD11" s="635">
        <v>90995</v>
      </c>
      <c r="DE11" s="630"/>
      <c r="DF11" s="630"/>
      <c r="DG11" s="630"/>
      <c r="DH11" s="630"/>
      <c r="DI11" s="630"/>
      <c r="DJ11" s="630"/>
      <c r="DK11" s="630"/>
      <c r="DL11" s="630"/>
      <c r="DM11" s="630"/>
      <c r="DN11" s="630"/>
      <c r="DO11" s="630"/>
      <c r="DP11" s="631"/>
      <c r="DQ11" s="635">
        <v>263237</v>
      </c>
      <c r="DR11" s="630"/>
      <c r="DS11" s="630"/>
      <c r="DT11" s="630"/>
      <c r="DU11" s="630"/>
      <c r="DV11" s="630"/>
      <c r="DW11" s="630"/>
      <c r="DX11" s="630"/>
      <c r="DY11" s="630"/>
      <c r="DZ11" s="630"/>
      <c r="EA11" s="630"/>
      <c r="EB11" s="630"/>
      <c r="EC11" s="670"/>
    </row>
    <row r="12" spans="2:143" ht="11.25" customHeight="1" x14ac:dyDescent="0.15">
      <c r="B12" s="626" t="s">
        <v>252</v>
      </c>
      <c r="C12" s="627"/>
      <c r="D12" s="627"/>
      <c r="E12" s="627"/>
      <c r="F12" s="627"/>
      <c r="G12" s="627"/>
      <c r="H12" s="627"/>
      <c r="I12" s="627"/>
      <c r="J12" s="627"/>
      <c r="K12" s="627"/>
      <c r="L12" s="627"/>
      <c r="M12" s="627"/>
      <c r="N12" s="627"/>
      <c r="O12" s="627"/>
      <c r="P12" s="627"/>
      <c r="Q12" s="628"/>
      <c r="R12" s="629" t="s">
        <v>236</v>
      </c>
      <c r="S12" s="630"/>
      <c r="T12" s="630"/>
      <c r="U12" s="630"/>
      <c r="V12" s="630"/>
      <c r="W12" s="630"/>
      <c r="X12" s="630"/>
      <c r="Y12" s="631"/>
      <c r="Z12" s="656" t="s">
        <v>236</v>
      </c>
      <c r="AA12" s="656"/>
      <c r="AB12" s="656"/>
      <c r="AC12" s="656"/>
      <c r="AD12" s="657" t="s">
        <v>127</v>
      </c>
      <c r="AE12" s="657"/>
      <c r="AF12" s="657"/>
      <c r="AG12" s="657"/>
      <c r="AH12" s="657"/>
      <c r="AI12" s="657"/>
      <c r="AJ12" s="657"/>
      <c r="AK12" s="657"/>
      <c r="AL12" s="632" t="s">
        <v>236</v>
      </c>
      <c r="AM12" s="633"/>
      <c r="AN12" s="633"/>
      <c r="AO12" s="658"/>
      <c r="AP12" s="626" t="s">
        <v>253</v>
      </c>
      <c r="AQ12" s="627"/>
      <c r="AR12" s="627"/>
      <c r="AS12" s="627"/>
      <c r="AT12" s="627"/>
      <c r="AU12" s="627"/>
      <c r="AV12" s="627"/>
      <c r="AW12" s="627"/>
      <c r="AX12" s="627"/>
      <c r="AY12" s="627"/>
      <c r="AZ12" s="627"/>
      <c r="BA12" s="627"/>
      <c r="BB12" s="627"/>
      <c r="BC12" s="627"/>
      <c r="BD12" s="627"/>
      <c r="BE12" s="627"/>
      <c r="BF12" s="628"/>
      <c r="BG12" s="629">
        <v>74336</v>
      </c>
      <c r="BH12" s="630"/>
      <c r="BI12" s="630"/>
      <c r="BJ12" s="630"/>
      <c r="BK12" s="630"/>
      <c r="BL12" s="630"/>
      <c r="BM12" s="630"/>
      <c r="BN12" s="631"/>
      <c r="BO12" s="656">
        <v>41.2</v>
      </c>
      <c r="BP12" s="656"/>
      <c r="BQ12" s="656"/>
      <c r="BR12" s="656"/>
      <c r="BS12" s="657" t="s">
        <v>236</v>
      </c>
      <c r="BT12" s="657"/>
      <c r="BU12" s="657"/>
      <c r="BV12" s="657"/>
      <c r="BW12" s="657"/>
      <c r="BX12" s="657"/>
      <c r="BY12" s="657"/>
      <c r="BZ12" s="657"/>
      <c r="CA12" s="657"/>
      <c r="CB12" s="715"/>
      <c r="CD12" s="671" t="s">
        <v>254</v>
      </c>
      <c r="CE12" s="668"/>
      <c r="CF12" s="668"/>
      <c r="CG12" s="668"/>
      <c r="CH12" s="668"/>
      <c r="CI12" s="668"/>
      <c r="CJ12" s="668"/>
      <c r="CK12" s="668"/>
      <c r="CL12" s="668"/>
      <c r="CM12" s="668"/>
      <c r="CN12" s="668"/>
      <c r="CO12" s="668"/>
      <c r="CP12" s="668"/>
      <c r="CQ12" s="669"/>
      <c r="CR12" s="629">
        <v>191210</v>
      </c>
      <c r="CS12" s="630"/>
      <c r="CT12" s="630"/>
      <c r="CU12" s="630"/>
      <c r="CV12" s="630"/>
      <c r="CW12" s="630"/>
      <c r="CX12" s="630"/>
      <c r="CY12" s="631"/>
      <c r="CZ12" s="656">
        <v>4.2</v>
      </c>
      <c r="DA12" s="656"/>
      <c r="DB12" s="656"/>
      <c r="DC12" s="656"/>
      <c r="DD12" s="635">
        <v>19514</v>
      </c>
      <c r="DE12" s="630"/>
      <c r="DF12" s="630"/>
      <c r="DG12" s="630"/>
      <c r="DH12" s="630"/>
      <c r="DI12" s="630"/>
      <c r="DJ12" s="630"/>
      <c r="DK12" s="630"/>
      <c r="DL12" s="630"/>
      <c r="DM12" s="630"/>
      <c r="DN12" s="630"/>
      <c r="DO12" s="630"/>
      <c r="DP12" s="631"/>
      <c r="DQ12" s="635">
        <v>147475</v>
      </c>
      <c r="DR12" s="630"/>
      <c r="DS12" s="630"/>
      <c r="DT12" s="630"/>
      <c r="DU12" s="630"/>
      <c r="DV12" s="630"/>
      <c r="DW12" s="630"/>
      <c r="DX12" s="630"/>
      <c r="DY12" s="630"/>
      <c r="DZ12" s="630"/>
      <c r="EA12" s="630"/>
      <c r="EB12" s="630"/>
      <c r="EC12" s="670"/>
    </row>
    <row r="13" spans="2:143" ht="11.25" customHeight="1" x14ac:dyDescent="0.15">
      <c r="B13" s="626" t="s">
        <v>255</v>
      </c>
      <c r="C13" s="627"/>
      <c r="D13" s="627"/>
      <c r="E13" s="627"/>
      <c r="F13" s="627"/>
      <c r="G13" s="627"/>
      <c r="H13" s="627"/>
      <c r="I13" s="627"/>
      <c r="J13" s="627"/>
      <c r="K13" s="627"/>
      <c r="L13" s="627"/>
      <c r="M13" s="627"/>
      <c r="N13" s="627"/>
      <c r="O13" s="627"/>
      <c r="P13" s="627"/>
      <c r="Q13" s="628"/>
      <c r="R13" s="629" t="s">
        <v>127</v>
      </c>
      <c r="S13" s="630"/>
      <c r="T13" s="630"/>
      <c r="U13" s="630"/>
      <c r="V13" s="630"/>
      <c r="W13" s="630"/>
      <c r="X13" s="630"/>
      <c r="Y13" s="631"/>
      <c r="Z13" s="656" t="s">
        <v>127</v>
      </c>
      <c r="AA13" s="656"/>
      <c r="AB13" s="656"/>
      <c r="AC13" s="656"/>
      <c r="AD13" s="657" t="s">
        <v>127</v>
      </c>
      <c r="AE13" s="657"/>
      <c r="AF13" s="657"/>
      <c r="AG13" s="657"/>
      <c r="AH13" s="657"/>
      <c r="AI13" s="657"/>
      <c r="AJ13" s="657"/>
      <c r="AK13" s="657"/>
      <c r="AL13" s="632" t="s">
        <v>127</v>
      </c>
      <c r="AM13" s="633"/>
      <c r="AN13" s="633"/>
      <c r="AO13" s="658"/>
      <c r="AP13" s="626" t="s">
        <v>256</v>
      </c>
      <c r="AQ13" s="627"/>
      <c r="AR13" s="627"/>
      <c r="AS13" s="627"/>
      <c r="AT13" s="627"/>
      <c r="AU13" s="627"/>
      <c r="AV13" s="627"/>
      <c r="AW13" s="627"/>
      <c r="AX13" s="627"/>
      <c r="AY13" s="627"/>
      <c r="AZ13" s="627"/>
      <c r="BA13" s="627"/>
      <c r="BB13" s="627"/>
      <c r="BC13" s="627"/>
      <c r="BD13" s="627"/>
      <c r="BE13" s="627"/>
      <c r="BF13" s="628"/>
      <c r="BG13" s="629">
        <v>69582</v>
      </c>
      <c r="BH13" s="630"/>
      <c r="BI13" s="630"/>
      <c r="BJ13" s="630"/>
      <c r="BK13" s="630"/>
      <c r="BL13" s="630"/>
      <c r="BM13" s="630"/>
      <c r="BN13" s="631"/>
      <c r="BO13" s="656">
        <v>38.6</v>
      </c>
      <c r="BP13" s="656"/>
      <c r="BQ13" s="656"/>
      <c r="BR13" s="656"/>
      <c r="BS13" s="657" t="s">
        <v>236</v>
      </c>
      <c r="BT13" s="657"/>
      <c r="BU13" s="657"/>
      <c r="BV13" s="657"/>
      <c r="BW13" s="657"/>
      <c r="BX13" s="657"/>
      <c r="BY13" s="657"/>
      <c r="BZ13" s="657"/>
      <c r="CA13" s="657"/>
      <c r="CB13" s="715"/>
      <c r="CD13" s="671" t="s">
        <v>257</v>
      </c>
      <c r="CE13" s="668"/>
      <c r="CF13" s="668"/>
      <c r="CG13" s="668"/>
      <c r="CH13" s="668"/>
      <c r="CI13" s="668"/>
      <c r="CJ13" s="668"/>
      <c r="CK13" s="668"/>
      <c r="CL13" s="668"/>
      <c r="CM13" s="668"/>
      <c r="CN13" s="668"/>
      <c r="CO13" s="668"/>
      <c r="CP13" s="668"/>
      <c r="CQ13" s="669"/>
      <c r="CR13" s="629">
        <v>657134</v>
      </c>
      <c r="CS13" s="630"/>
      <c r="CT13" s="630"/>
      <c r="CU13" s="630"/>
      <c r="CV13" s="630"/>
      <c r="CW13" s="630"/>
      <c r="CX13" s="630"/>
      <c r="CY13" s="631"/>
      <c r="CZ13" s="656">
        <v>14.4</v>
      </c>
      <c r="DA13" s="656"/>
      <c r="DB13" s="656"/>
      <c r="DC13" s="656"/>
      <c r="DD13" s="635">
        <v>269938</v>
      </c>
      <c r="DE13" s="630"/>
      <c r="DF13" s="630"/>
      <c r="DG13" s="630"/>
      <c r="DH13" s="630"/>
      <c r="DI13" s="630"/>
      <c r="DJ13" s="630"/>
      <c r="DK13" s="630"/>
      <c r="DL13" s="630"/>
      <c r="DM13" s="630"/>
      <c r="DN13" s="630"/>
      <c r="DO13" s="630"/>
      <c r="DP13" s="631"/>
      <c r="DQ13" s="635">
        <v>379295</v>
      </c>
      <c r="DR13" s="630"/>
      <c r="DS13" s="630"/>
      <c r="DT13" s="630"/>
      <c r="DU13" s="630"/>
      <c r="DV13" s="630"/>
      <c r="DW13" s="630"/>
      <c r="DX13" s="630"/>
      <c r="DY13" s="630"/>
      <c r="DZ13" s="630"/>
      <c r="EA13" s="630"/>
      <c r="EB13" s="630"/>
      <c r="EC13" s="670"/>
    </row>
    <row r="14" spans="2:143" ht="11.25" customHeight="1" x14ac:dyDescent="0.15">
      <c r="B14" s="626" t="s">
        <v>258</v>
      </c>
      <c r="C14" s="627"/>
      <c r="D14" s="627"/>
      <c r="E14" s="627"/>
      <c r="F14" s="627"/>
      <c r="G14" s="627"/>
      <c r="H14" s="627"/>
      <c r="I14" s="627"/>
      <c r="J14" s="627"/>
      <c r="K14" s="627"/>
      <c r="L14" s="627"/>
      <c r="M14" s="627"/>
      <c r="N14" s="627"/>
      <c r="O14" s="627"/>
      <c r="P14" s="627"/>
      <c r="Q14" s="628"/>
      <c r="R14" s="629" t="s">
        <v>236</v>
      </c>
      <c r="S14" s="630"/>
      <c r="T14" s="630"/>
      <c r="U14" s="630"/>
      <c r="V14" s="630"/>
      <c r="W14" s="630"/>
      <c r="X14" s="630"/>
      <c r="Y14" s="631"/>
      <c r="Z14" s="656" t="s">
        <v>127</v>
      </c>
      <c r="AA14" s="656"/>
      <c r="AB14" s="656"/>
      <c r="AC14" s="656"/>
      <c r="AD14" s="657" t="s">
        <v>236</v>
      </c>
      <c r="AE14" s="657"/>
      <c r="AF14" s="657"/>
      <c r="AG14" s="657"/>
      <c r="AH14" s="657"/>
      <c r="AI14" s="657"/>
      <c r="AJ14" s="657"/>
      <c r="AK14" s="657"/>
      <c r="AL14" s="632" t="s">
        <v>236</v>
      </c>
      <c r="AM14" s="633"/>
      <c r="AN14" s="633"/>
      <c r="AO14" s="658"/>
      <c r="AP14" s="626" t="s">
        <v>259</v>
      </c>
      <c r="AQ14" s="627"/>
      <c r="AR14" s="627"/>
      <c r="AS14" s="627"/>
      <c r="AT14" s="627"/>
      <c r="AU14" s="627"/>
      <c r="AV14" s="627"/>
      <c r="AW14" s="627"/>
      <c r="AX14" s="627"/>
      <c r="AY14" s="627"/>
      <c r="AZ14" s="627"/>
      <c r="BA14" s="627"/>
      <c r="BB14" s="627"/>
      <c r="BC14" s="627"/>
      <c r="BD14" s="627"/>
      <c r="BE14" s="627"/>
      <c r="BF14" s="628"/>
      <c r="BG14" s="629">
        <v>5018</v>
      </c>
      <c r="BH14" s="630"/>
      <c r="BI14" s="630"/>
      <c r="BJ14" s="630"/>
      <c r="BK14" s="630"/>
      <c r="BL14" s="630"/>
      <c r="BM14" s="630"/>
      <c r="BN14" s="631"/>
      <c r="BO14" s="656">
        <v>2.8</v>
      </c>
      <c r="BP14" s="656"/>
      <c r="BQ14" s="656"/>
      <c r="BR14" s="656"/>
      <c r="BS14" s="657" t="s">
        <v>236</v>
      </c>
      <c r="BT14" s="657"/>
      <c r="BU14" s="657"/>
      <c r="BV14" s="657"/>
      <c r="BW14" s="657"/>
      <c r="BX14" s="657"/>
      <c r="BY14" s="657"/>
      <c r="BZ14" s="657"/>
      <c r="CA14" s="657"/>
      <c r="CB14" s="715"/>
      <c r="CD14" s="671" t="s">
        <v>260</v>
      </c>
      <c r="CE14" s="668"/>
      <c r="CF14" s="668"/>
      <c r="CG14" s="668"/>
      <c r="CH14" s="668"/>
      <c r="CI14" s="668"/>
      <c r="CJ14" s="668"/>
      <c r="CK14" s="668"/>
      <c r="CL14" s="668"/>
      <c r="CM14" s="668"/>
      <c r="CN14" s="668"/>
      <c r="CO14" s="668"/>
      <c r="CP14" s="668"/>
      <c r="CQ14" s="669"/>
      <c r="CR14" s="629">
        <v>164411</v>
      </c>
      <c r="CS14" s="630"/>
      <c r="CT14" s="630"/>
      <c r="CU14" s="630"/>
      <c r="CV14" s="630"/>
      <c r="CW14" s="630"/>
      <c r="CX14" s="630"/>
      <c r="CY14" s="631"/>
      <c r="CZ14" s="656">
        <v>3.6</v>
      </c>
      <c r="DA14" s="656"/>
      <c r="DB14" s="656"/>
      <c r="DC14" s="656"/>
      <c r="DD14" s="635" t="s">
        <v>127</v>
      </c>
      <c r="DE14" s="630"/>
      <c r="DF14" s="630"/>
      <c r="DG14" s="630"/>
      <c r="DH14" s="630"/>
      <c r="DI14" s="630"/>
      <c r="DJ14" s="630"/>
      <c r="DK14" s="630"/>
      <c r="DL14" s="630"/>
      <c r="DM14" s="630"/>
      <c r="DN14" s="630"/>
      <c r="DO14" s="630"/>
      <c r="DP14" s="631"/>
      <c r="DQ14" s="635">
        <v>155211</v>
      </c>
      <c r="DR14" s="630"/>
      <c r="DS14" s="630"/>
      <c r="DT14" s="630"/>
      <c r="DU14" s="630"/>
      <c r="DV14" s="630"/>
      <c r="DW14" s="630"/>
      <c r="DX14" s="630"/>
      <c r="DY14" s="630"/>
      <c r="DZ14" s="630"/>
      <c r="EA14" s="630"/>
      <c r="EB14" s="630"/>
      <c r="EC14" s="670"/>
    </row>
    <row r="15" spans="2:143" ht="11.25" customHeight="1" x14ac:dyDescent="0.15">
      <c r="B15" s="626" t="s">
        <v>261</v>
      </c>
      <c r="C15" s="627"/>
      <c r="D15" s="627"/>
      <c r="E15" s="627"/>
      <c r="F15" s="627"/>
      <c r="G15" s="627"/>
      <c r="H15" s="627"/>
      <c r="I15" s="627"/>
      <c r="J15" s="627"/>
      <c r="K15" s="627"/>
      <c r="L15" s="627"/>
      <c r="M15" s="627"/>
      <c r="N15" s="627"/>
      <c r="O15" s="627"/>
      <c r="P15" s="627"/>
      <c r="Q15" s="628"/>
      <c r="R15" s="629" t="s">
        <v>236</v>
      </c>
      <c r="S15" s="630"/>
      <c r="T15" s="630"/>
      <c r="U15" s="630"/>
      <c r="V15" s="630"/>
      <c r="W15" s="630"/>
      <c r="X15" s="630"/>
      <c r="Y15" s="631"/>
      <c r="Z15" s="656" t="s">
        <v>127</v>
      </c>
      <c r="AA15" s="656"/>
      <c r="AB15" s="656"/>
      <c r="AC15" s="656"/>
      <c r="AD15" s="657" t="s">
        <v>236</v>
      </c>
      <c r="AE15" s="657"/>
      <c r="AF15" s="657"/>
      <c r="AG15" s="657"/>
      <c r="AH15" s="657"/>
      <c r="AI15" s="657"/>
      <c r="AJ15" s="657"/>
      <c r="AK15" s="657"/>
      <c r="AL15" s="632" t="s">
        <v>127</v>
      </c>
      <c r="AM15" s="633"/>
      <c r="AN15" s="633"/>
      <c r="AO15" s="658"/>
      <c r="AP15" s="626" t="s">
        <v>262</v>
      </c>
      <c r="AQ15" s="627"/>
      <c r="AR15" s="627"/>
      <c r="AS15" s="627"/>
      <c r="AT15" s="627"/>
      <c r="AU15" s="627"/>
      <c r="AV15" s="627"/>
      <c r="AW15" s="627"/>
      <c r="AX15" s="627"/>
      <c r="AY15" s="627"/>
      <c r="AZ15" s="627"/>
      <c r="BA15" s="627"/>
      <c r="BB15" s="627"/>
      <c r="BC15" s="627"/>
      <c r="BD15" s="627"/>
      <c r="BE15" s="627"/>
      <c r="BF15" s="628"/>
      <c r="BG15" s="629">
        <v>4983</v>
      </c>
      <c r="BH15" s="630"/>
      <c r="BI15" s="630"/>
      <c r="BJ15" s="630"/>
      <c r="BK15" s="630"/>
      <c r="BL15" s="630"/>
      <c r="BM15" s="630"/>
      <c r="BN15" s="631"/>
      <c r="BO15" s="656">
        <v>2.8</v>
      </c>
      <c r="BP15" s="656"/>
      <c r="BQ15" s="656"/>
      <c r="BR15" s="656"/>
      <c r="BS15" s="657" t="s">
        <v>236</v>
      </c>
      <c r="BT15" s="657"/>
      <c r="BU15" s="657"/>
      <c r="BV15" s="657"/>
      <c r="BW15" s="657"/>
      <c r="BX15" s="657"/>
      <c r="BY15" s="657"/>
      <c r="BZ15" s="657"/>
      <c r="CA15" s="657"/>
      <c r="CB15" s="715"/>
      <c r="CD15" s="671" t="s">
        <v>263</v>
      </c>
      <c r="CE15" s="668"/>
      <c r="CF15" s="668"/>
      <c r="CG15" s="668"/>
      <c r="CH15" s="668"/>
      <c r="CI15" s="668"/>
      <c r="CJ15" s="668"/>
      <c r="CK15" s="668"/>
      <c r="CL15" s="668"/>
      <c r="CM15" s="668"/>
      <c r="CN15" s="668"/>
      <c r="CO15" s="668"/>
      <c r="CP15" s="668"/>
      <c r="CQ15" s="669"/>
      <c r="CR15" s="629">
        <v>778349</v>
      </c>
      <c r="CS15" s="630"/>
      <c r="CT15" s="630"/>
      <c r="CU15" s="630"/>
      <c r="CV15" s="630"/>
      <c r="CW15" s="630"/>
      <c r="CX15" s="630"/>
      <c r="CY15" s="631"/>
      <c r="CZ15" s="656">
        <v>17</v>
      </c>
      <c r="DA15" s="656"/>
      <c r="DB15" s="656"/>
      <c r="DC15" s="656"/>
      <c r="DD15" s="635">
        <v>382535</v>
      </c>
      <c r="DE15" s="630"/>
      <c r="DF15" s="630"/>
      <c r="DG15" s="630"/>
      <c r="DH15" s="630"/>
      <c r="DI15" s="630"/>
      <c r="DJ15" s="630"/>
      <c r="DK15" s="630"/>
      <c r="DL15" s="630"/>
      <c r="DM15" s="630"/>
      <c r="DN15" s="630"/>
      <c r="DO15" s="630"/>
      <c r="DP15" s="631"/>
      <c r="DQ15" s="635">
        <v>398274</v>
      </c>
      <c r="DR15" s="630"/>
      <c r="DS15" s="630"/>
      <c r="DT15" s="630"/>
      <c r="DU15" s="630"/>
      <c r="DV15" s="630"/>
      <c r="DW15" s="630"/>
      <c r="DX15" s="630"/>
      <c r="DY15" s="630"/>
      <c r="DZ15" s="630"/>
      <c r="EA15" s="630"/>
      <c r="EB15" s="630"/>
      <c r="EC15" s="670"/>
    </row>
    <row r="16" spans="2:143" ht="11.25" customHeight="1" x14ac:dyDescent="0.15">
      <c r="B16" s="626" t="s">
        <v>264</v>
      </c>
      <c r="C16" s="627"/>
      <c r="D16" s="627"/>
      <c r="E16" s="627"/>
      <c r="F16" s="627"/>
      <c r="G16" s="627"/>
      <c r="H16" s="627"/>
      <c r="I16" s="627"/>
      <c r="J16" s="627"/>
      <c r="K16" s="627"/>
      <c r="L16" s="627"/>
      <c r="M16" s="627"/>
      <c r="N16" s="627"/>
      <c r="O16" s="627"/>
      <c r="P16" s="627"/>
      <c r="Q16" s="628"/>
      <c r="R16" s="629">
        <v>5317</v>
      </c>
      <c r="S16" s="630"/>
      <c r="T16" s="630"/>
      <c r="U16" s="630"/>
      <c r="V16" s="630"/>
      <c r="W16" s="630"/>
      <c r="X16" s="630"/>
      <c r="Y16" s="631"/>
      <c r="Z16" s="656">
        <v>0.1</v>
      </c>
      <c r="AA16" s="656"/>
      <c r="AB16" s="656"/>
      <c r="AC16" s="656"/>
      <c r="AD16" s="657">
        <v>5317</v>
      </c>
      <c r="AE16" s="657"/>
      <c r="AF16" s="657"/>
      <c r="AG16" s="657"/>
      <c r="AH16" s="657"/>
      <c r="AI16" s="657"/>
      <c r="AJ16" s="657"/>
      <c r="AK16" s="657"/>
      <c r="AL16" s="632">
        <v>0.2</v>
      </c>
      <c r="AM16" s="633"/>
      <c r="AN16" s="633"/>
      <c r="AO16" s="658"/>
      <c r="AP16" s="626" t="s">
        <v>265</v>
      </c>
      <c r="AQ16" s="627"/>
      <c r="AR16" s="627"/>
      <c r="AS16" s="627"/>
      <c r="AT16" s="627"/>
      <c r="AU16" s="627"/>
      <c r="AV16" s="627"/>
      <c r="AW16" s="627"/>
      <c r="AX16" s="627"/>
      <c r="AY16" s="627"/>
      <c r="AZ16" s="627"/>
      <c r="BA16" s="627"/>
      <c r="BB16" s="627"/>
      <c r="BC16" s="627"/>
      <c r="BD16" s="627"/>
      <c r="BE16" s="627"/>
      <c r="BF16" s="628"/>
      <c r="BG16" s="629" t="s">
        <v>236</v>
      </c>
      <c r="BH16" s="630"/>
      <c r="BI16" s="630"/>
      <c r="BJ16" s="630"/>
      <c r="BK16" s="630"/>
      <c r="BL16" s="630"/>
      <c r="BM16" s="630"/>
      <c r="BN16" s="631"/>
      <c r="BO16" s="656" t="s">
        <v>236</v>
      </c>
      <c r="BP16" s="656"/>
      <c r="BQ16" s="656"/>
      <c r="BR16" s="656"/>
      <c r="BS16" s="657" t="s">
        <v>236</v>
      </c>
      <c r="BT16" s="657"/>
      <c r="BU16" s="657"/>
      <c r="BV16" s="657"/>
      <c r="BW16" s="657"/>
      <c r="BX16" s="657"/>
      <c r="BY16" s="657"/>
      <c r="BZ16" s="657"/>
      <c r="CA16" s="657"/>
      <c r="CB16" s="715"/>
      <c r="CD16" s="671" t="s">
        <v>266</v>
      </c>
      <c r="CE16" s="668"/>
      <c r="CF16" s="668"/>
      <c r="CG16" s="668"/>
      <c r="CH16" s="668"/>
      <c r="CI16" s="668"/>
      <c r="CJ16" s="668"/>
      <c r="CK16" s="668"/>
      <c r="CL16" s="668"/>
      <c r="CM16" s="668"/>
      <c r="CN16" s="668"/>
      <c r="CO16" s="668"/>
      <c r="CP16" s="668"/>
      <c r="CQ16" s="669"/>
      <c r="CR16" s="629" t="s">
        <v>127</v>
      </c>
      <c r="CS16" s="630"/>
      <c r="CT16" s="630"/>
      <c r="CU16" s="630"/>
      <c r="CV16" s="630"/>
      <c r="CW16" s="630"/>
      <c r="CX16" s="630"/>
      <c r="CY16" s="631"/>
      <c r="CZ16" s="656" t="s">
        <v>236</v>
      </c>
      <c r="DA16" s="656"/>
      <c r="DB16" s="656"/>
      <c r="DC16" s="656"/>
      <c r="DD16" s="635" t="s">
        <v>127</v>
      </c>
      <c r="DE16" s="630"/>
      <c r="DF16" s="630"/>
      <c r="DG16" s="630"/>
      <c r="DH16" s="630"/>
      <c r="DI16" s="630"/>
      <c r="DJ16" s="630"/>
      <c r="DK16" s="630"/>
      <c r="DL16" s="630"/>
      <c r="DM16" s="630"/>
      <c r="DN16" s="630"/>
      <c r="DO16" s="630"/>
      <c r="DP16" s="631"/>
      <c r="DQ16" s="635" t="s">
        <v>127</v>
      </c>
      <c r="DR16" s="630"/>
      <c r="DS16" s="630"/>
      <c r="DT16" s="630"/>
      <c r="DU16" s="630"/>
      <c r="DV16" s="630"/>
      <c r="DW16" s="630"/>
      <c r="DX16" s="630"/>
      <c r="DY16" s="630"/>
      <c r="DZ16" s="630"/>
      <c r="EA16" s="630"/>
      <c r="EB16" s="630"/>
      <c r="EC16" s="670"/>
    </row>
    <row r="17" spans="2:133" ht="11.25" customHeight="1" x14ac:dyDescent="0.15">
      <c r="B17" s="626" t="s">
        <v>267</v>
      </c>
      <c r="C17" s="627"/>
      <c r="D17" s="627"/>
      <c r="E17" s="627"/>
      <c r="F17" s="627"/>
      <c r="G17" s="627"/>
      <c r="H17" s="627"/>
      <c r="I17" s="627"/>
      <c r="J17" s="627"/>
      <c r="K17" s="627"/>
      <c r="L17" s="627"/>
      <c r="M17" s="627"/>
      <c r="N17" s="627"/>
      <c r="O17" s="627"/>
      <c r="P17" s="627"/>
      <c r="Q17" s="628"/>
      <c r="R17" s="629">
        <v>1720</v>
      </c>
      <c r="S17" s="630"/>
      <c r="T17" s="630"/>
      <c r="U17" s="630"/>
      <c r="V17" s="630"/>
      <c r="W17" s="630"/>
      <c r="X17" s="630"/>
      <c r="Y17" s="631"/>
      <c r="Z17" s="656">
        <v>0</v>
      </c>
      <c r="AA17" s="656"/>
      <c r="AB17" s="656"/>
      <c r="AC17" s="656"/>
      <c r="AD17" s="657">
        <v>1720</v>
      </c>
      <c r="AE17" s="657"/>
      <c r="AF17" s="657"/>
      <c r="AG17" s="657"/>
      <c r="AH17" s="657"/>
      <c r="AI17" s="657"/>
      <c r="AJ17" s="657"/>
      <c r="AK17" s="657"/>
      <c r="AL17" s="632">
        <v>0.1</v>
      </c>
      <c r="AM17" s="633"/>
      <c r="AN17" s="633"/>
      <c r="AO17" s="658"/>
      <c r="AP17" s="626" t="s">
        <v>268</v>
      </c>
      <c r="AQ17" s="627"/>
      <c r="AR17" s="627"/>
      <c r="AS17" s="627"/>
      <c r="AT17" s="627"/>
      <c r="AU17" s="627"/>
      <c r="AV17" s="627"/>
      <c r="AW17" s="627"/>
      <c r="AX17" s="627"/>
      <c r="AY17" s="627"/>
      <c r="AZ17" s="627"/>
      <c r="BA17" s="627"/>
      <c r="BB17" s="627"/>
      <c r="BC17" s="627"/>
      <c r="BD17" s="627"/>
      <c r="BE17" s="627"/>
      <c r="BF17" s="628"/>
      <c r="BG17" s="629" t="s">
        <v>127</v>
      </c>
      <c r="BH17" s="630"/>
      <c r="BI17" s="630"/>
      <c r="BJ17" s="630"/>
      <c r="BK17" s="630"/>
      <c r="BL17" s="630"/>
      <c r="BM17" s="630"/>
      <c r="BN17" s="631"/>
      <c r="BO17" s="656" t="s">
        <v>127</v>
      </c>
      <c r="BP17" s="656"/>
      <c r="BQ17" s="656"/>
      <c r="BR17" s="656"/>
      <c r="BS17" s="657" t="s">
        <v>236</v>
      </c>
      <c r="BT17" s="657"/>
      <c r="BU17" s="657"/>
      <c r="BV17" s="657"/>
      <c r="BW17" s="657"/>
      <c r="BX17" s="657"/>
      <c r="BY17" s="657"/>
      <c r="BZ17" s="657"/>
      <c r="CA17" s="657"/>
      <c r="CB17" s="715"/>
      <c r="CD17" s="671" t="s">
        <v>269</v>
      </c>
      <c r="CE17" s="668"/>
      <c r="CF17" s="668"/>
      <c r="CG17" s="668"/>
      <c r="CH17" s="668"/>
      <c r="CI17" s="668"/>
      <c r="CJ17" s="668"/>
      <c r="CK17" s="668"/>
      <c r="CL17" s="668"/>
      <c r="CM17" s="668"/>
      <c r="CN17" s="668"/>
      <c r="CO17" s="668"/>
      <c r="CP17" s="668"/>
      <c r="CQ17" s="669"/>
      <c r="CR17" s="629">
        <v>580194</v>
      </c>
      <c r="CS17" s="630"/>
      <c r="CT17" s="630"/>
      <c r="CU17" s="630"/>
      <c r="CV17" s="630"/>
      <c r="CW17" s="630"/>
      <c r="CX17" s="630"/>
      <c r="CY17" s="631"/>
      <c r="CZ17" s="656">
        <v>12.7</v>
      </c>
      <c r="DA17" s="656"/>
      <c r="DB17" s="656"/>
      <c r="DC17" s="656"/>
      <c r="DD17" s="635" t="s">
        <v>236</v>
      </c>
      <c r="DE17" s="630"/>
      <c r="DF17" s="630"/>
      <c r="DG17" s="630"/>
      <c r="DH17" s="630"/>
      <c r="DI17" s="630"/>
      <c r="DJ17" s="630"/>
      <c r="DK17" s="630"/>
      <c r="DL17" s="630"/>
      <c r="DM17" s="630"/>
      <c r="DN17" s="630"/>
      <c r="DO17" s="630"/>
      <c r="DP17" s="631"/>
      <c r="DQ17" s="635">
        <v>529478</v>
      </c>
      <c r="DR17" s="630"/>
      <c r="DS17" s="630"/>
      <c r="DT17" s="630"/>
      <c r="DU17" s="630"/>
      <c r="DV17" s="630"/>
      <c r="DW17" s="630"/>
      <c r="DX17" s="630"/>
      <c r="DY17" s="630"/>
      <c r="DZ17" s="630"/>
      <c r="EA17" s="630"/>
      <c r="EB17" s="630"/>
      <c r="EC17" s="670"/>
    </row>
    <row r="18" spans="2:133" ht="11.25" customHeight="1" x14ac:dyDescent="0.15">
      <c r="B18" s="626" t="s">
        <v>270</v>
      </c>
      <c r="C18" s="627"/>
      <c r="D18" s="627"/>
      <c r="E18" s="627"/>
      <c r="F18" s="627"/>
      <c r="G18" s="627"/>
      <c r="H18" s="627"/>
      <c r="I18" s="627"/>
      <c r="J18" s="627"/>
      <c r="K18" s="627"/>
      <c r="L18" s="627"/>
      <c r="M18" s="627"/>
      <c r="N18" s="627"/>
      <c r="O18" s="627"/>
      <c r="P18" s="627"/>
      <c r="Q18" s="628"/>
      <c r="R18" s="629">
        <v>4817</v>
      </c>
      <c r="S18" s="630"/>
      <c r="T18" s="630"/>
      <c r="U18" s="630"/>
      <c r="V18" s="630"/>
      <c r="W18" s="630"/>
      <c r="X18" s="630"/>
      <c r="Y18" s="631"/>
      <c r="Z18" s="656">
        <v>0.1</v>
      </c>
      <c r="AA18" s="656"/>
      <c r="AB18" s="656"/>
      <c r="AC18" s="656"/>
      <c r="AD18" s="657">
        <v>4817</v>
      </c>
      <c r="AE18" s="657"/>
      <c r="AF18" s="657"/>
      <c r="AG18" s="657"/>
      <c r="AH18" s="657"/>
      <c r="AI18" s="657"/>
      <c r="AJ18" s="657"/>
      <c r="AK18" s="657"/>
      <c r="AL18" s="632">
        <v>0.20000000298023224</v>
      </c>
      <c r="AM18" s="633"/>
      <c r="AN18" s="633"/>
      <c r="AO18" s="658"/>
      <c r="AP18" s="626" t="s">
        <v>271</v>
      </c>
      <c r="AQ18" s="627"/>
      <c r="AR18" s="627"/>
      <c r="AS18" s="627"/>
      <c r="AT18" s="627"/>
      <c r="AU18" s="627"/>
      <c r="AV18" s="627"/>
      <c r="AW18" s="627"/>
      <c r="AX18" s="627"/>
      <c r="AY18" s="627"/>
      <c r="AZ18" s="627"/>
      <c r="BA18" s="627"/>
      <c r="BB18" s="627"/>
      <c r="BC18" s="627"/>
      <c r="BD18" s="627"/>
      <c r="BE18" s="627"/>
      <c r="BF18" s="628"/>
      <c r="BG18" s="629" t="s">
        <v>236</v>
      </c>
      <c r="BH18" s="630"/>
      <c r="BI18" s="630"/>
      <c r="BJ18" s="630"/>
      <c r="BK18" s="630"/>
      <c r="BL18" s="630"/>
      <c r="BM18" s="630"/>
      <c r="BN18" s="631"/>
      <c r="BO18" s="656" t="s">
        <v>236</v>
      </c>
      <c r="BP18" s="656"/>
      <c r="BQ18" s="656"/>
      <c r="BR18" s="656"/>
      <c r="BS18" s="657" t="s">
        <v>127</v>
      </c>
      <c r="BT18" s="657"/>
      <c r="BU18" s="657"/>
      <c r="BV18" s="657"/>
      <c r="BW18" s="657"/>
      <c r="BX18" s="657"/>
      <c r="BY18" s="657"/>
      <c r="BZ18" s="657"/>
      <c r="CA18" s="657"/>
      <c r="CB18" s="715"/>
      <c r="CD18" s="671" t="s">
        <v>272</v>
      </c>
      <c r="CE18" s="668"/>
      <c r="CF18" s="668"/>
      <c r="CG18" s="668"/>
      <c r="CH18" s="668"/>
      <c r="CI18" s="668"/>
      <c r="CJ18" s="668"/>
      <c r="CK18" s="668"/>
      <c r="CL18" s="668"/>
      <c r="CM18" s="668"/>
      <c r="CN18" s="668"/>
      <c r="CO18" s="668"/>
      <c r="CP18" s="668"/>
      <c r="CQ18" s="669"/>
      <c r="CR18" s="629" t="s">
        <v>236</v>
      </c>
      <c r="CS18" s="630"/>
      <c r="CT18" s="630"/>
      <c r="CU18" s="630"/>
      <c r="CV18" s="630"/>
      <c r="CW18" s="630"/>
      <c r="CX18" s="630"/>
      <c r="CY18" s="631"/>
      <c r="CZ18" s="656" t="s">
        <v>236</v>
      </c>
      <c r="DA18" s="656"/>
      <c r="DB18" s="656"/>
      <c r="DC18" s="656"/>
      <c r="DD18" s="635" t="s">
        <v>236</v>
      </c>
      <c r="DE18" s="630"/>
      <c r="DF18" s="630"/>
      <c r="DG18" s="630"/>
      <c r="DH18" s="630"/>
      <c r="DI18" s="630"/>
      <c r="DJ18" s="630"/>
      <c r="DK18" s="630"/>
      <c r="DL18" s="630"/>
      <c r="DM18" s="630"/>
      <c r="DN18" s="630"/>
      <c r="DO18" s="630"/>
      <c r="DP18" s="631"/>
      <c r="DQ18" s="635" t="s">
        <v>236</v>
      </c>
      <c r="DR18" s="630"/>
      <c r="DS18" s="630"/>
      <c r="DT18" s="630"/>
      <c r="DU18" s="630"/>
      <c r="DV18" s="630"/>
      <c r="DW18" s="630"/>
      <c r="DX18" s="630"/>
      <c r="DY18" s="630"/>
      <c r="DZ18" s="630"/>
      <c r="EA18" s="630"/>
      <c r="EB18" s="630"/>
      <c r="EC18" s="670"/>
    </row>
    <row r="19" spans="2:133" ht="11.25" customHeight="1" x14ac:dyDescent="0.15">
      <c r="B19" s="626" t="s">
        <v>273</v>
      </c>
      <c r="C19" s="627"/>
      <c r="D19" s="627"/>
      <c r="E19" s="627"/>
      <c r="F19" s="627"/>
      <c r="G19" s="627"/>
      <c r="H19" s="627"/>
      <c r="I19" s="627"/>
      <c r="J19" s="627"/>
      <c r="K19" s="627"/>
      <c r="L19" s="627"/>
      <c r="M19" s="627"/>
      <c r="N19" s="627"/>
      <c r="O19" s="627"/>
      <c r="P19" s="627"/>
      <c r="Q19" s="628"/>
      <c r="R19" s="629">
        <v>395</v>
      </c>
      <c r="S19" s="630"/>
      <c r="T19" s="630"/>
      <c r="U19" s="630"/>
      <c r="V19" s="630"/>
      <c r="W19" s="630"/>
      <c r="X19" s="630"/>
      <c r="Y19" s="631"/>
      <c r="Z19" s="656">
        <v>0</v>
      </c>
      <c r="AA19" s="656"/>
      <c r="AB19" s="656"/>
      <c r="AC19" s="656"/>
      <c r="AD19" s="657">
        <v>395</v>
      </c>
      <c r="AE19" s="657"/>
      <c r="AF19" s="657"/>
      <c r="AG19" s="657"/>
      <c r="AH19" s="657"/>
      <c r="AI19" s="657"/>
      <c r="AJ19" s="657"/>
      <c r="AK19" s="657"/>
      <c r="AL19" s="632">
        <v>0</v>
      </c>
      <c r="AM19" s="633"/>
      <c r="AN19" s="633"/>
      <c r="AO19" s="658"/>
      <c r="AP19" s="626" t="s">
        <v>274</v>
      </c>
      <c r="AQ19" s="627"/>
      <c r="AR19" s="627"/>
      <c r="AS19" s="627"/>
      <c r="AT19" s="627"/>
      <c r="AU19" s="627"/>
      <c r="AV19" s="627"/>
      <c r="AW19" s="627"/>
      <c r="AX19" s="627"/>
      <c r="AY19" s="627"/>
      <c r="AZ19" s="627"/>
      <c r="BA19" s="627"/>
      <c r="BB19" s="627"/>
      <c r="BC19" s="627"/>
      <c r="BD19" s="627"/>
      <c r="BE19" s="627"/>
      <c r="BF19" s="628"/>
      <c r="BG19" s="629">
        <v>2230</v>
      </c>
      <c r="BH19" s="630"/>
      <c r="BI19" s="630"/>
      <c r="BJ19" s="630"/>
      <c r="BK19" s="630"/>
      <c r="BL19" s="630"/>
      <c r="BM19" s="630"/>
      <c r="BN19" s="631"/>
      <c r="BO19" s="656">
        <v>1.2</v>
      </c>
      <c r="BP19" s="656"/>
      <c r="BQ19" s="656"/>
      <c r="BR19" s="656"/>
      <c r="BS19" s="657" t="s">
        <v>127</v>
      </c>
      <c r="BT19" s="657"/>
      <c r="BU19" s="657"/>
      <c r="BV19" s="657"/>
      <c r="BW19" s="657"/>
      <c r="BX19" s="657"/>
      <c r="BY19" s="657"/>
      <c r="BZ19" s="657"/>
      <c r="CA19" s="657"/>
      <c r="CB19" s="715"/>
      <c r="CD19" s="671" t="s">
        <v>275</v>
      </c>
      <c r="CE19" s="668"/>
      <c r="CF19" s="668"/>
      <c r="CG19" s="668"/>
      <c r="CH19" s="668"/>
      <c r="CI19" s="668"/>
      <c r="CJ19" s="668"/>
      <c r="CK19" s="668"/>
      <c r="CL19" s="668"/>
      <c r="CM19" s="668"/>
      <c r="CN19" s="668"/>
      <c r="CO19" s="668"/>
      <c r="CP19" s="668"/>
      <c r="CQ19" s="669"/>
      <c r="CR19" s="629" t="s">
        <v>127</v>
      </c>
      <c r="CS19" s="630"/>
      <c r="CT19" s="630"/>
      <c r="CU19" s="630"/>
      <c r="CV19" s="630"/>
      <c r="CW19" s="630"/>
      <c r="CX19" s="630"/>
      <c r="CY19" s="631"/>
      <c r="CZ19" s="656" t="s">
        <v>236</v>
      </c>
      <c r="DA19" s="656"/>
      <c r="DB19" s="656"/>
      <c r="DC19" s="656"/>
      <c r="DD19" s="635" t="s">
        <v>127</v>
      </c>
      <c r="DE19" s="630"/>
      <c r="DF19" s="630"/>
      <c r="DG19" s="630"/>
      <c r="DH19" s="630"/>
      <c r="DI19" s="630"/>
      <c r="DJ19" s="630"/>
      <c r="DK19" s="630"/>
      <c r="DL19" s="630"/>
      <c r="DM19" s="630"/>
      <c r="DN19" s="630"/>
      <c r="DO19" s="630"/>
      <c r="DP19" s="631"/>
      <c r="DQ19" s="635" t="s">
        <v>236</v>
      </c>
      <c r="DR19" s="630"/>
      <c r="DS19" s="630"/>
      <c r="DT19" s="630"/>
      <c r="DU19" s="630"/>
      <c r="DV19" s="630"/>
      <c r="DW19" s="630"/>
      <c r="DX19" s="630"/>
      <c r="DY19" s="630"/>
      <c r="DZ19" s="630"/>
      <c r="EA19" s="630"/>
      <c r="EB19" s="630"/>
      <c r="EC19" s="670"/>
    </row>
    <row r="20" spans="2:133" ht="11.25" customHeight="1" x14ac:dyDescent="0.15">
      <c r="B20" s="626" t="s">
        <v>276</v>
      </c>
      <c r="C20" s="627"/>
      <c r="D20" s="627"/>
      <c r="E20" s="627"/>
      <c r="F20" s="627"/>
      <c r="G20" s="627"/>
      <c r="H20" s="627"/>
      <c r="I20" s="627"/>
      <c r="J20" s="627"/>
      <c r="K20" s="627"/>
      <c r="L20" s="627"/>
      <c r="M20" s="627"/>
      <c r="N20" s="627"/>
      <c r="O20" s="627"/>
      <c r="P20" s="627"/>
      <c r="Q20" s="628"/>
      <c r="R20" s="629">
        <v>1477</v>
      </c>
      <c r="S20" s="630"/>
      <c r="T20" s="630"/>
      <c r="U20" s="630"/>
      <c r="V20" s="630"/>
      <c r="W20" s="630"/>
      <c r="X20" s="630"/>
      <c r="Y20" s="631"/>
      <c r="Z20" s="656">
        <v>0</v>
      </c>
      <c r="AA20" s="656"/>
      <c r="AB20" s="656"/>
      <c r="AC20" s="656"/>
      <c r="AD20" s="657">
        <v>1477</v>
      </c>
      <c r="AE20" s="657"/>
      <c r="AF20" s="657"/>
      <c r="AG20" s="657"/>
      <c r="AH20" s="657"/>
      <c r="AI20" s="657"/>
      <c r="AJ20" s="657"/>
      <c r="AK20" s="657"/>
      <c r="AL20" s="632">
        <v>0.1</v>
      </c>
      <c r="AM20" s="633"/>
      <c r="AN20" s="633"/>
      <c r="AO20" s="658"/>
      <c r="AP20" s="626" t="s">
        <v>277</v>
      </c>
      <c r="AQ20" s="627"/>
      <c r="AR20" s="627"/>
      <c r="AS20" s="627"/>
      <c r="AT20" s="627"/>
      <c r="AU20" s="627"/>
      <c r="AV20" s="627"/>
      <c r="AW20" s="627"/>
      <c r="AX20" s="627"/>
      <c r="AY20" s="627"/>
      <c r="AZ20" s="627"/>
      <c r="BA20" s="627"/>
      <c r="BB20" s="627"/>
      <c r="BC20" s="627"/>
      <c r="BD20" s="627"/>
      <c r="BE20" s="627"/>
      <c r="BF20" s="628"/>
      <c r="BG20" s="629">
        <v>2230</v>
      </c>
      <c r="BH20" s="630"/>
      <c r="BI20" s="630"/>
      <c r="BJ20" s="630"/>
      <c r="BK20" s="630"/>
      <c r="BL20" s="630"/>
      <c r="BM20" s="630"/>
      <c r="BN20" s="631"/>
      <c r="BO20" s="656">
        <v>1.2</v>
      </c>
      <c r="BP20" s="656"/>
      <c r="BQ20" s="656"/>
      <c r="BR20" s="656"/>
      <c r="BS20" s="657" t="s">
        <v>236</v>
      </c>
      <c r="BT20" s="657"/>
      <c r="BU20" s="657"/>
      <c r="BV20" s="657"/>
      <c r="BW20" s="657"/>
      <c r="BX20" s="657"/>
      <c r="BY20" s="657"/>
      <c r="BZ20" s="657"/>
      <c r="CA20" s="657"/>
      <c r="CB20" s="715"/>
      <c r="CD20" s="671" t="s">
        <v>278</v>
      </c>
      <c r="CE20" s="668"/>
      <c r="CF20" s="668"/>
      <c r="CG20" s="668"/>
      <c r="CH20" s="668"/>
      <c r="CI20" s="668"/>
      <c r="CJ20" s="668"/>
      <c r="CK20" s="668"/>
      <c r="CL20" s="668"/>
      <c r="CM20" s="668"/>
      <c r="CN20" s="668"/>
      <c r="CO20" s="668"/>
      <c r="CP20" s="668"/>
      <c r="CQ20" s="669"/>
      <c r="CR20" s="629">
        <v>4571237</v>
      </c>
      <c r="CS20" s="630"/>
      <c r="CT20" s="630"/>
      <c r="CU20" s="630"/>
      <c r="CV20" s="630"/>
      <c r="CW20" s="630"/>
      <c r="CX20" s="630"/>
      <c r="CY20" s="631"/>
      <c r="CZ20" s="656">
        <v>100</v>
      </c>
      <c r="DA20" s="656"/>
      <c r="DB20" s="656"/>
      <c r="DC20" s="656"/>
      <c r="DD20" s="635">
        <v>1081611</v>
      </c>
      <c r="DE20" s="630"/>
      <c r="DF20" s="630"/>
      <c r="DG20" s="630"/>
      <c r="DH20" s="630"/>
      <c r="DI20" s="630"/>
      <c r="DJ20" s="630"/>
      <c r="DK20" s="630"/>
      <c r="DL20" s="630"/>
      <c r="DM20" s="630"/>
      <c r="DN20" s="630"/>
      <c r="DO20" s="630"/>
      <c r="DP20" s="631"/>
      <c r="DQ20" s="635">
        <v>2885252</v>
      </c>
      <c r="DR20" s="630"/>
      <c r="DS20" s="630"/>
      <c r="DT20" s="630"/>
      <c r="DU20" s="630"/>
      <c r="DV20" s="630"/>
      <c r="DW20" s="630"/>
      <c r="DX20" s="630"/>
      <c r="DY20" s="630"/>
      <c r="DZ20" s="630"/>
      <c r="EA20" s="630"/>
      <c r="EB20" s="630"/>
      <c r="EC20" s="670"/>
    </row>
    <row r="21" spans="2:133" ht="11.25" customHeight="1" x14ac:dyDescent="0.15">
      <c r="B21" s="626" t="s">
        <v>279</v>
      </c>
      <c r="C21" s="627"/>
      <c r="D21" s="627"/>
      <c r="E21" s="627"/>
      <c r="F21" s="627"/>
      <c r="G21" s="627"/>
      <c r="H21" s="627"/>
      <c r="I21" s="627"/>
      <c r="J21" s="627"/>
      <c r="K21" s="627"/>
      <c r="L21" s="627"/>
      <c r="M21" s="627"/>
      <c r="N21" s="627"/>
      <c r="O21" s="627"/>
      <c r="P21" s="627"/>
      <c r="Q21" s="628"/>
      <c r="R21" s="629">
        <v>69</v>
      </c>
      <c r="S21" s="630"/>
      <c r="T21" s="630"/>
      <c r="U21" s="630"/>
      <c r="V21" s="630"/>
      <c r="W21" s="630"/>
      <c r="X21" s="630"/>
      <c r="Y21" s="631"/>
      <c r="Z21" s="656">
        <v>0</v>
      </c>
      <c r="AA21" s="656"/>
      <c r="AB21" s="656"/>
      <c r="AC21" s="656"/>
      <c r="AD21" s="657">
        <v>69</v>
      </c>
      <c r="AE21" s="657"/>
      <c r="AF21" s="657"/>
      <c r="AG21" s="657"/>
      <c r="AH21" s="657"/>
      <c r="AI21" s="657"/>
      <c r="AJ21" s="657"/>
      <c r="AK21" s="657"/>
      <c r="AL21" s="632">
        <v>0</v>
      </c>
      <c r="AM21" s="633"/>
      <c r="AN21" s="633"/>
      <c r="AO21" s="658"/>
      <c r="AP21" s="722" t="s">
        <v>280</v>
      </c>
      <c r="AQ21" s="729"/>
      <c r="AR21" s="729"/>
      <c r="AS21" s="729"/>
      <c r="AT21" s="729"/>
      <c r="AU21" s="729"/>
      <c r="AV21" s="729"/>
      <c r="AW21" s="729"/>
      <c r="AX21" s="729"/>
      <c r="AY21" s="729"/>
      <c r="AZ21" s="729"/>
      <c r="BA21" s="729"/>
      <c r="BB21" s="729"/>
      <c r="BC21" s="729"/>
      <c r="BD21" s="729"/>
      <c r="BE21" s="729"/>
      <c r="BF21" s="724"/>
      <c r="BG21" s="629">
        <v>2230</v>
      </c>
      <c r="BH21" s="630"/>
      <c r="BI21" s="630"/>
      <c r="BJ21" s="630"/>
      <c r="BK21" s="630"/>
      <c r="BL21" s="630"/>
      <c r="BM21" s="630"/>
      <c r="BN21" s="631"/>
      <c r="BO21" s="656">
        <v>1.2</v>
      </c>
      <c r="BP21" s="656"/>
      <c r="BQ21" s="656"/>
      <c r="BR21" s="656"/>
      <c r="BS21" s="657" t="s">
        <v>127</v>
      </c>
      <c r="BT21" s="657"/>
      <c r="BU21" s="657"/>
      <c r="BV21" s="657"/>
      <c r="BW21" s="657"/>
      <c r="BX21" s="657"/>
      <c r="BY21" s="657"/>
      <c r="BZ21" s="657"/>
      <c r="CA21" s="657"/>
      <c r="CB21" s="715"/>
      <c r="CD21" s="734"/>
      <c r="CE21" s="660"/>
      <c r="CF21" s="660"/>
      <c r="CG21" s="660"/>
      <c r="CH21" s="660"/>
      <c r="CI21" s="660"/>
      <c r="CJ21" s="660"/>
      <c r="CK21" s="660"/>
      <c r="CL21" s="660"/>
      <c r="CM21" s="660"/>
      <c r="CN21" s="660"/>
      <c r="CO21" s="660"/>
      <c r="CP21" s="660"/>
      <c r="CQ21" s="661"/>
      <c r="CR21" s="735"/>
      <c r="CS21" s="736"/>
      <c r="CT21" s="736"/>
      <c r="CU21" s="736"/>
      <c r="CV21" s="736"/>
      <c r="CW21" s="736"/>
      <c r="CX21" s="736"/>
      <c r="CY21" s="737"/>
      <c r="CZ21" s="738"/>
      <c r="DA21" s="738"/>
      <c r="DB21" s="738"/>
      <c r="DC21" s="738"/>
      <c r="DD21" s="739"/>
      <c r="DE21" s="736"/>
      <c r="DF21" s="736"/>
      <c r="DG21" s="736"/>
      <c r="DH21" s="736"/>
      <c r="DI21" s="736"/>
      <c r="DJ21" s="736"/>
      <c r="DK21" s="736"/>
      <c r="DL21" s="736"/>
      <c r="DM21" s="736"/>
      <c r="DN21" s="736"/>
      <c r="DO21" s="736"/>
      <c r="DP21" s="737"/>
      <c r="DQ21" s="739"/>
      <c r="DR21" s="736"/>
      <c r="DS21" s="736"/>
      <c r="DT21" s="736"/>
      <c r="DU21" s="736"/>
      <c r="DV21" s="736"/>
      <c r="DW21" s="736"/>
      <c r="DX21" s="736"/>
      <c r="DY21" s="736"/>
      <c r="DZ21" s="736"/>
      <c r="EA21" s="736"/>
      <c r="EB21" s="736"/>
      <c r="EC21" s="743"/>
    </row>
    <row r="22" spans="2:133" ht="11.25" customHeight="1" x14ac:dyDescent="0.15">
      <c r="B22" s="692" t="s">
        <v>281</v>
      </c>
      <c r="C22" s="693"/>
      <c r="D22" s="693"/>
      <c r="E22" s="693"/>
      <c r="F22" s="693"/>
      <c r="G22" s="693"/>
      <c r="H22" s="693"/>
      <c r="I22" s="693"/>
      <c r="J22" s="693"/>
      <c r="K22" s="693"/>
      <c r="L22" s="693"/>
      <c r="M22" s="693"/>
      <c r="N22" s="693"/>
      <c r="O22" s="693"/>
      <c r="P22" s="693"/>
      <c r="Q22" s="694"/>
      <c r="R22" s="629">
        <v>2876</v>
      </c>
      <c r="S22" s="630"/>
      <c r="T22" s="630"/>
      <c r="U22" s="630"/>
      <c r="V22" s="630"/>
      <c r="W22" s="630"/>
      <c r="X22" s="630"/>
      <c r="Y22" s="631"/>
      <c r="Z22" s="656">
        <v>0.1</v>
      </c>
      <c r="AA22" s="656"/>
      <c r="AB22" s="656"/>
      <c r="AC22" s="656"/>
      <c r="AD22" s="657">
        <v>2876</v>
      </c>
      <c r="AE22" s="657"/>
      <c r="AF22" s="657"/>
      <c r="AG22" s="657"/>
      <c r="AH22" s="657"/>
      <c r="AI22" s="657"/>
      <c r="AJ22" s="657"/>
      <c r="AK22" s="657"/>
      <c r="AL22" s="632">
        <v>0.10000000149011612</v>
      </c>
      <c r="AM22" s="633"/>
      <c r="AN22" s="633"/>
      <c r="AO22" s="658"/>
      <c r="AP22" s="722" t="s">
        <v>282</v>
      </c>
      <c r="AQ22" s="729"/>
      <c r="AR22" s="729"/>
      <c r="AS22" s="729"/>
      <c r="AT22" s="729"/>
      <c r="AU22" s="729"/>
      <c r="AV22" s="729"/>
      <c r="AW22" s="729"/>
      <c r="AX22" s="729"/>
      <c r="AY22" s="729"/>
      <c r="AZ22" s="729"/>
      <c r="BA22" s="729"/>
      <c r="BB22" s="729"/>
      <c r="BC22" s="729"/>
      <c r="BD22" s="729"/>
      <c r="BE22" s="729"/>
      <c r="BF22" s="724"/>
      <c r="BG22" s="629" t="s">
        <v>236</v>
      </c>
      <c r="BH22" s="630"/>
      <c r="BI22" s="630"/>
      <c r="BJ22" s="630"/>
      <c r="BK22" s="630"/>
      <c r="BL22" s="630"/>
      <c r="BM22" s="630"/>
      <c r="BN22" s="631"/>
      <c r="BO22" s="656" t="s">
        <v>236</v>
      </c>
      <c r="BP22" s="656"/>
      <c r="BQ22" s="656"/>
      <c r="BR22" s="656"/>
      <c r="BS22" s="657" t="s">
        <v>236</v>
      </c>
      <c r="BT22" s="657"/>
      <c r="BU22" s="657"/>
      <c r="BV22" s="657"/>
      <c r="BW22" s="657"/>
      <c r="BX22" s="657"/>
      <c r="BY22" s="657"/>
      <c r="BZ22" s="657"/>
      <c r="CA22" s="657"/>
      <c r="CB22" s="715"/>
      <c r="CD22" s="731" t="s">
        <v>283</v>
      </c>
      <c r="CE22" s="732"/>
      <c r="CF22" s="732"/>
      <c r="CG22" s="732"/>
      <c r="CH22" s="732"/>
      <c r="CI22" s="732"/>
      <c r="CJ22" s="732"/>
      <c r="CK22" s="732"/>
      <c r="CL22" s="732"/>
      <c r="CM22" s="732"/>
      <c r="CN22" s="732"/>
      <c r="CO22" s="732"/>
      <c r="CP22" s="732"/>
      <c r="CQ22" s="732"/>
      <c r="CR22" s="732"/>
      <c r="CS22" s="732"/>
      <c r="CT22" s="732"/>
      <c r="CU22" s="732"/>
      <c r="CV22" s="732"/>
      <c r="CW22" s="732"/>
      <c r="CX22" s="732"/>
      <c r="CY22" s="732"/>
      <c r="CZ22" s="732"/>
      <c r="DA22" s="732"/>
      <c r="DB22" s="732"/>
      <c r="DC22" s="732"/>
      <c r="DD22" s="732"/>
      <c r="DE22" s="732"/>
      <c r="DF22" s="732"/>
      <c r="DG22" s="732"/>
      <c r="DH22" s="732"/>
      <c r="DI22" s="732"/>
      <c r="DJ22" s="732"/>
      <c r="DK22" s="732"/>
      <c r="DL22" s="732"/>
      <c r="DM22" s="732"/>
      <c r="DN22" s="732"/>
      <c r="DO22" s="732"/>
      <c r="DP22" s="732"/>
      <c r="DQ22" s="732"/>
      <c r="DR22" s="732"/>
      <c r="DS22" s="732"/>
      <c r="DT22" s="732"/>
      <c r="DU22" s="732"/>
      <c r="DV22" s="732"/>
      <c r="DW22" s="732"/>
      <c r="DX22" s="732"/>
      <c r="DY22" s="732"/>
      <c r="DZ22" s="732"/>
      <c r="EA22" s="732"/>
      <c r="EB22" s="732"/>
      <c r="EC22" s="733"/>
    </row>
    <row r="23" spans="2:133" ht="11.25" customHeight="1" x14ac:dyDescent="0.15">
      <c r="B23" s="626" t="s">
        <v>284</v>
      </c>
      <c r="C23" s="627"/>
      <c r="D23" s="627"/>
      <c r="E23" s="627"/>
      <c r="F23" s="627"/>
      <c r="G23" s="627"/>
      <c r="H23" s="627"/>
      <c r="I23" s="627"/>
      <c r="J23" s="627"/>
      <c r="K23" s="627"/>
      <c r="L23" s="627"/>
      <c r="M23" s="627"/>
      <c r="N23" s="627"/>
      <c r="O23" s="627"/>
      <c r="P23" s="627"/>
      <c r="Q23" s="628"/>
      <c r="R23" s="629">
        <v>2443173</v>
      </c>
      <c r="S23" s="630"/>
      <c r="T23" s="630"/>
      <c r="U23" s="630"/>
      <c r="V23" s="630"/>
      <c r="W23" s="630"/>
      <c r="X23" s="630"/>
      <c r="Y23" s="631"/>
      <c r="Z23" s="656">
        <v>52.4</v>
      </c>
      <c r="AA23" s="656"/>
      <c r="AB23" s="656"/>
      <c r="AC23" s="656"/>
      <c r="AD23" s="657">
        <v>2191329</v>
      </c>
      <c r="AE23" s="657"/>
      <c r="AF23" s="657"/>
      <c r="AG23" s="657"/>
      <c r="AH23" s="657"/>
      <c r="AI23" s="657"/>
      <c r="AJ23" s="657"/>
      <c r="AK23" s="657"/>
      <c r="AL23" s="632">
        <v>87.2</v>
      </c>
      <c r="AM23" s="633"/>
      <c r="AN23" s="633"/>
      <c r="AO23" s="658"/>
      <c r="AP23" s="722" t="s">
        <v>285</v>
      </c>
      <c r="AQ23" s="729"/>
      <c r="AR23" s="729"/>
      <c r="AS23" s="729"/>
      <c r="AT23" s="729"/>
      <c r="AU23" s="729"/>
      <c r="AV23" s="729"/>
      <c r="AW23" s="729"/>
      <c r="AX23" s="729"/>
      <c r="AY23" s="729"/>
      <c r="AZ23" s="729"/>
      <c r="BA23" s="729"/>
      <c r="BB23" s="729"/>
      <c r="BC23" s="729"/>
      <c r="BD23" s="729"/>
      <c r="BE23" s="729"/>
      <c r="BF23" s="724"/>
      <c r="BG23" s="629" t="s">
        <v>236</v>
      </c>
      <c r="BH23" s="630"/>
      <c r="BI23" s="630"/>
      <c r="BJ23" s="630"/>
      <c r="BK23" s="630"/>
      <c r="BL23" s="630"/>
      <c r="BM23" s="630"/>
      <c r="BN23" s="631"/>
      <c r="BO23" s="656" t="s">
        <v>127</v>
      </c>
      <c r="BP23" s="656"/>
      <c r="BQ23" s="656"/>
      <c r="BR23" s="656"/>
      <c r="BS23" s="657" t="s">
        <v>236</v>
      </c>
      <c r="BT23" s="657"/>
      <c r="BU23" s="657"/>
      <c r="BV23" s="657"/>
      <c r="BW23" s="657"/>
      <c r="BX23" s="657"/>
      <c r="BY23" s="657"/>
      <c r="BZ23" s="657"/>
      <c r="CA23" s="657"/>
      <c r="CB23" s="715"/>
      <c r="CD23" s="731" t="s">
        <v>224</v>
      </c>
      <c r="CE23" s="732"/>
      <c r="CF23" s="732"/>
      <c r="CG23" s="732"/>
      <c r="CH23" s="732"/>
      <c r="CI23" s="732"/>
      <c r="CJ23" s="732"/>
      <c r="CK23" s="732"/>
      <c r="CL23" s="732"/>
      <c r="CM23" s="732"/>
      <c r="CN23" s="732"/>
      <c r="CO23" s="732"/>
      <c r="CP23" s="732"/>
      <c r="CQ23" s="733"/>
      <c r="CR23" s="731" t="s">
        <v>286</v>
      </c>
      <c r="CS23" s="732"/>
      <c r="CT23" s="732"/>
      <c r="CU23" s="732"/>
      <c r="CV23" s="732"/>
      <c r="CW23" s="732"/>
      <c r="CX23" s="732"/>
      <c r="CY23" s="733"/>
      <c r="CZ23" s="731" t="s">
        <v>287</v>
      </c>
      <c r="DA23" s="732"/>
      <c r="DB23" s="732"/>
      <c r="DC23" s="733"/>
      <c r="DD23" s="731" t="s">
        <v>288</v>
      </c>
      <c r="DE23" s="732"/>
      <c r="DF23" s="732"/>
      <c r="DG23" s="732"/>
      <c r="DH23" s="732"/>
      <c r="DI23" s="732"/>
      <c r="DJ23" s="732"/>
      <c r="DK23" s="733"/>
      <c r="DL23" s="740" t="s">
        <v>289</v>
      </c>
      <c r="DM23" s="741"/>
      <c r="DN23" s="741"/>
      <c r="DO23" s="741"/>
      <c r="DP23" s="741"/>
      <c r="DQ23" s="741"/>
      <c r="DR23" s="741"/>
      <c r="DS23" s="741"/>
      <c r="DT23" s="741"/>
      <c r="DU23" s="741"/>
      <c r="DV23" s="742"/>
      <c r="DW23" s="731" t="s">
        <v>290</v>
      </c>
      <c r="DX23" s="732"/>
      <c r="DY23" s="732"/>
      <c r="DZ23" s="732"/>
      <c r="EA23" s="732"/>
      <c r="EB23" s="732"/>
      <c r="EC23" s="733"/>
    </row>
    <row r="24" spans="2:133" ht="11.25" customHeight="1" x14ac:dyDescent="0.15">
      <c r="B24" s="626" t="s">
        <v>291</v>
      </c>
      <c r="C24" s="627"/>
      <c r="D24" s="627"/>
      <c r="E24" s="627"/>
      <c r="F24" s="627"/>
      <c r="G24" s="627"/>
      <c r="H24" s="627"/>
      <c r="I24" s="627"/>
      <c r="J24" s="627"/>
      <c r="K24" s="627"/>
      <c r="L24" s="627"/>
      <c r="M24" s="627"/>
      <c r="N24" s="627"/>
      <c r="O24" s="627"/>
      <c r="P24" s="627"/>
      <c r="Q24" s="628"/>
      <c r="R24" s="629">
        <v>2191329</v>
      </c>
      <c r="S24" s="630"/>
      <c r="T24" s="630"/>
      <c r="U24" s="630"/>
      <c r="V24" s="630"/>
      <c r="W24" s="630"/>
      <c r="X24" s="630"/>
      <c r="Y24" s="631"/>
      <c r="Z24" s="656">
        <v>47</v>
      </c>
      <c r="AA24" s="656"/>
      <c r="AB24" s="656"/>
      <c r="AC24" s="656"/>
      <c r="AD24" s="657">
        <v>2191329</v>
      </c>
      <c r="AE24" s="657"/>
      <c r="AF24" s="657"/>
      <c r="AG24" s="657"/>
      <c r="AH24" s="657"/>
      <c r="AI24" s="657"/>
      <c r="AJ24" s="657"/>
      <c r="AK24" s="657"/>
      <c r="AL24" s="632">
        <v>87.2</v>
      </c>
      <c r="AM24" s="633"/>
      <c r="AN24" s="633"/>
      <c r="AO24" s="658"/>
      <c r="AP24" s="722" t="s">
        <v>292</v>
      </c>
      <c r="AQ24" s="729"/>
      <c r="AR24" s="729"/>
      <c r="AS24" s="729"/>
      <c r="AT24" s="729"/>
      <c r="AU24" s="729"/>
      <c r="AV24" s="729"/>
      <c r="AW24" s="729"/>
      <c r="AX24" s="729"/>
      <c r="AY24" s="729"/>
      <c r="AZ24" s="729"/>
      <c r="BA24" s="729"/>
      <c r="BB24" s="729"/>
      <c r="BC24" s="729"/>
      <c r="BD24" s="729"/>
      <c r="BE24" s="729"/>
      <c r="BF24" s="724"/>
      <c r="BG24" s="629" t="s">
        <v>127</v>
      </c>
      <c r="BH24" s="630"/>
      <c r="BI24" s="630"/>
      <c r="BJ24" s="630"/>
      <c r="BK24" s="630"/>
      <c r="BL24" s="630"/>
      <c r="BM24" s="630"/>
      <c r="BN24" s="631"/>
      <c r="BO24" s="656" t="s">
        <v>236</v>
      </c>
      <c r="BP24" s="656"/>
      <c r="BQ24" s="656"/>
      <c r="BR24" s="656"/>
      <c r="BS24" s="657" t="s">
        <v>236</v>
      </c>
      <c r="BT24" s="657"/>
      <c r="BU24" s="657"/>
      <c r="BV24" s="657"/>
      <c r="BW24" s="657"/>
      <c r="BX24" s="657"/>
      <c r="BY24" s="657"/>
      <c r="BZ24" s="657"/>
      <c r="CA24" s="657"/>
      <c r="CB24" s="715"/>
      <c r="CD24" s="685" t="s">
        <v>293</v>
      </c>
      <c r="CE24" s="686"/>
      <c r="CF24" s="686"/>
      <c r="CG24" s="686"/>
      <c r="CH24" s="686"/>
      <c r="CI24" s="686"/>
      <c r="CJ24" s="686"/>
      <c r="CK24" s="686"/>
      <c r="CL24" s="686"/>
      <c r="CM24" s="686"/>
      <c r="CN24" s="686"/>
      <c r="CO24" s="686"/>
      <c r="CP24" s="686"/>
      <c r="CQ24" s="687"/>
      <c r="CR24" s="682">
        <v>1423125</v>
      </c>
      <c r="CS24" s="683"/>
      <c r="CT24" s="683"/>
      <c r="CU24" s="683"/>
      <c r="CV24" s="683"/>
      <c r="CW24" s="683"/>
      <c r="CX24" s="683"/>
      <c r="CY24" s="726"/>
      <c r="CZ24" s="727">
        <v>31.1</v>
      </c>
      <c r="DA24" s="700"/>
      <c r="DB24" s="700"/>
      <c r="DC24" s="730"/>
      <c r="DD24" s="725">
        <v>1210411</v>
      </c>
      <c r="DE24" s="683"/>
      <c r="DF24" s="683"/>
      <c r="DG24" s="683"/>
      <c r="DH24" s="683"/>
      <c r="DI24" s="683"/>
      <c r="DJ24" s="683"/>
      <c r="DK24" s="726"/>
      <c r="DL24" s="725">
        <v>1208508</v>
      </c>
      <c r="DM24" s="683"/>
      <c r="DN24" s="683"/>
      <c r="DO24" s="683"/>
      <c r="DP24" s="683"/>
      <c r="DQ24" s="683"/>
      <c r="DR24" s="683"/>
      <c r="DS24" s="683"/>
      <c r="DT24" s="683"/>
      <c r="DU24" s="683"/>
      <c r="DV24" s="726"/>
      <c r="DW24" s="727">
        <v>46.8</v>
      </c>
      <c r="DX24" s="700"/>
      <c r="DY24" s="700"/>
      <c r="DZ24" s="700"/>
      <c r="EA24" s="700"/>
      <c r="EB24" s="700"/>
      <c r="EC24" s="728"/>
    </row>
    <row r="25" spans="2:133" ht="11.25" customHeight="1" x14ac:dyDescent="0.15">
      <c r="B25" s="626" t="s">
        <v>294</v>
      </c>
      <c r="C25" s="627"/>
      <c r="D25" s="627"/>
      <c r="E25" s="627"/>
      <c r="F25" s="627"/>
      <c r="G25" s="627"/>
      <c r="H25" s="627"/>
      <c r="I25" s="627"/>
      <c r="J25" s="627"/>
      <c r="K25" s="627"/>
      <c r="L25" s="627"/>
      <c r="M25" s="627"/>
      <c r="N25" s="627"/>
      <c r="O25" s="627"/>
      <c r="P25" s="627"/>
      <c r="Q25" s="628"/>
      <c r="R25" s="629">
        <v>251844</v>
      </c>
      <c r="S25" s="630"/>
      <c r="T25" s="630"/>
      <c r="U25" s="630"/>
      <c r="V25" s="630"/>
      <c r="W25" s="630"/>
      <c r="X25" s="630"/>
      <c r="Y25" s="631"/>
      <c r="Z25" s="656">
        <v>5.4</v>
      </c>
      <c r="AA25" s="656"/>
      <c r="AB25" s="656"/>
      <c r="AC25" s="656"/>
      <c r="AD25" s="657" t="s">
        <v>236</v>
      </c>
      <c r="AE25" s="657"/>
      <c r="AF25" s="657"/>
      <c r="AG25" s="657"/>
      <c r="AH25" s="657"/>
      <c r="AI25" s="657"/>
      <c r="AJ25" s="657"/>
      <c r="AK25" s="657"/>
      <c r="AL25" s="632" t="s">
        <v>236</v>
      </c>
      <c r="AM25" s="633"/>
      <c r="AN25" s="633"/>
      <c r="AO25" s="658"/>
      <c r="AP25" s="722" t="s">
        <v>295</v>
      </c>
      <c r="AQ25" s="729"/>
      <c r="AR25" s="729"/>
      <c r="AS25" s="729"/>
      <c r="AT25" s="729"/>
      <c r="AU25" s="729"/>
      <c r="AV25" s="729"/>
      <c r="AW25" s="729"/>
      <c r="AX25" s="729"/>
      <c r="AY25" s="729"/>
      <c r="AZ25" s="729"/>
      <c r="BA25" s="729"/>
      <c r="BB25" s="729"/>
      <c r="BC25" s="729"/>
      <c r="BD25" s="729"/>
      <c r="BE25" s="729"/>
      <c r="BF25" s="724"/>
      <c r="BG25" s="629" t="s">
        <v>127</v>
      </c>
      <c r="BH25" s="630"/>
      <c r="BI25" s="630"/>
      <c r="BJ25" s="630"/>
      <c r="BK25" s="630"/>
      <c r="BL25" s="630"/>
      <c r="BM25" s="630"/>
      <c r="BN25" s="631"/>
      <c r="BO25" s="656" t="s">
        <v>127</v>
      </c>
      <c r="BP25" s="656"/>
      <c r="BQ25" s="656"/>
      <c r="BR25" s="656"/>
      <c r="BS25" s="657" t="s">
        <v>127</v>
      </c>
      <c r="BT25" s="657"/>
      <c r="BU25" s="657"/>
      <c r="BV25" s="657"/>
      <c r="BW25" s="657"/>
      <c r="BX25" s="657"/>
      <c r="BY25" s="657"/>
      <c r="BZ25" s="657"/>
      <c r="CA25" s="657"/>
      <c r="CB25" s="715"/>
      <c r="CD25" s="671" t="s">
        <v>296</v>
      </c>
      <c r="CE25" s="668"/>
      <c r="CF25" s="668"/>
      <c r="CG25" s="668"/>
      <c r="CH25" s="668"/>
      <c r="CI25" s="668"/>
      <c r="CJ25" s="668"/>
      <c r="CK25" s="668"/>
      <c r="CL25" s="668"/>
      <c r="CM25" s="668"/>
      <c r="CN25" s="668"/>
      <c r="CO25" s="668"/>
      <c r="CP25" s="668"/>
      <c r="CQ25" s="669"/>
      <c r="CR25" s="629">
        <v>697000</v>
      </c>
      <c r="CS25" s="640"/>
      <c r="CT25" s="640"/>
      <c r="CU25" s="640"/>
      <c r="CV25" s="640"/>
      <c r="CW25" s="640"/>
      <c r="CX25" s="640"/>
      <c r="CY25" s="641"/>
      <c r="CZ25" s="632">
        <v>15.2</v>
      </c>
      <c r="DA25" s="642"/>
      <c r="DB25" s="642"/>
      <c r="DC25" s="643"/>
      <c r="DD25" s="635">
        <v>646846</v>
      </c>
      <c r="DE25" s="640"/>
      <c r="DF25" s="640"/>
      <c r="DG25" s="640"/>
      <c r="DH25" s="640"/>
      <c r="DI25" s="640"/>
      <c r="DJ25" s="640"/>
      <c r="DK25" s="641"/>
      <c r="DL25" s="635">
        <v>645688</v>
      </c>
      <c r="DM25" s="640"/>
      <c r="DN25" s="640"/>
      <c r="DO25" s="640"/>
      <c r="DP25" s="640"/>
      <c r="DQ25" s="640"/>
      <c r="DR25" s="640"/>
      <c r="DS25" s="640"/>
      <c r="DT25" s="640"/>
      <c r="DU25" s="640"/>
      <c r="DV25" s="641"/>
      <c r="DW25" s="632">
        <v>25</v>
      </c>
      <c r="DX25" s="642"/>
      <c r="DY25" s="642"/>
      <c r="DZ25" s="642"/>
      <c r="EA25" s="642"/>
      <c r="EB25" s="642"/>
      <c r="EC25" s="663"/>
    </row>
    <row r="26" spans="2:133" ht="11.25" customHeight="1" x14ac:dyDescent="0.15">
      <c r="B26" s="626" t="s">
        <v>297</v>
      </c>
      <c r="C26" s="627"/>
      <c r="D26" s="627"/>
      <c r="E26" s="627"/>
      <c r="F26" s="627"/>
      <c r="G26" s="627"/>
      <c r="H26" s="627"/>
      <c r="I26" s="627"/>
      <c r="J26" s="627"/>
      <c r="K26" s="627"/>
      <c r="L26" s="627"/>
      <c r="M26" s="627"/>
      <c r="N26" s="627"/>
      <c r="O26" s="627"/>
      <c r="P26" s="627"/>
      <c r="Q26" s="628"/>
      <c r="R26" s="629" t="s">
        <v>236</v>
      </c>
      <c r="S26" s="630"/>
      <c r="T26" s="630"/>
      <c r="U26" s="630"/>
      <c r="V26" s="630"/>
      <c r="W26" s="630"/>
      <c r="X26" s="630"/>
      <c r="Y26" s="631"/>
      <c r="Z26" s="656" t="s">
        <v>236</v>
      </c>
      <c r="AA26" s="656"/>
      <c r="AB26" s="656"/>
      <c r="AC26" s="656"/>
      <c r="AD26" s="657" t="s">
        <v>236</v>
      </c>
      <c r="AE26" s="657"/>
      <c r="AF26" s="657"/>
      <c r="AG26" s="657"/>
      <c r="AH26" s="657"/>
      <c r="AI26" s="657"/>
      <c r="AJ26" s="657"/>
      <c r="AK26" s="657"/>
      <c r="AL26" s="632" t="s">
        <v>236</v>
      </c>
      <c r="AM26" s="633"/>
      <c r="AN26" s="633"/>
      <c r="AO26" s="658"/>
      <c r="AP26" s="722" t="s">
        <v>298</v>
      </c>
      <c r="AQ26" s="723"/>
      <c r="AR26" s="723"/>
      <c r="AS26" s="723"/>
      <c r="AT26" s="723"/>
      <c r="AU26" s="723"/>
      <c r="AV26" s="723"/>
      <c r="AW26" s="723"/>
      <c r="AX26" s="723"/>
      <c r="AY26" s="723"/>
      <c r="AZ26" s="723"/>
      <c r="BA26" s="723"/>
      <c r="BB26" s="723"/>
      <c r="BC26" s="723"/>
      <c r="BD26" s="723"/>
      <c r="BE26" s="723"/>
      <c r="BF26" s="724"/>
      <c r="BG26" s="629" t="s">
        <v>236</v>
      </c>
      <c r="BH26" s="630"/>
      <c r="BI26" s="630"/>
      <c r="BJ26" s="630"/>
      <c r="BK26" s="630"/>
      <c r="BL26" s="630"/>
      <c r="BM26" s="630"/>
      <c r="BN26" s="631"/>
      <c r="BO26" s="656" t="s">
        <v>127</v>
      </c>
      <c r="BP26" s="656"/>
      <c r="BQ26" s="656"/>
      <c r="BR26" s="656"/>
      <c r="BS26" s="657" t="s">
        <v>127</v>
      </c>
      <c r="BT26" s="657"/>
      <c r="BU26" s="657"/>
      <c r="BV26" s="657"/>
      <c r="BW26" s="657"/>
      <c r="BX26" s="657"/>
      <c r="BY26" s="657"/>
      <c r="BZ26" s="657"/>
      <c r="CA26" s="657"/>
      <c r="CB26" s="715"/>
      <c r="CD26" s="671" t="s">
        <v>299</v>
      </c>
      <c r="CE26" s="668"/>
      <c r="CF26" s="668"/>
      <c r="CG26" s="668"/>
      <c r="CH26" s="668"/>
      <c r="CI26" s="668"/>
      <c r="CJ26" s="668"/>
      <c r="CK26" s="668"/>
      <c r="CL26" s="668"/>
      <c r="CM26" s="668"/>
      <c r="CN26" s="668"/>
      <c r="CO26" s="668"/>
      <c r="CP26" s="668"/>
      <c r="CQ26" s="669"/>
      <c r="CR26" s="629">
        <v>360923</v>
      </c>
      <c r="CS26" s="630"/>
      <c r="CT26" s="630"/>
      <c r="CU26" s="630"/>
      <c r="CV26" s="630"/>
      <c r="CW26" s="630"/>
      <c r="CX26" s="630"/>
      <c r="CY26" s="631"/>
      <c r="CZ26" s="632">
        <v>7.9</v>
      </c>
      <c r="DA26" s="642"/>
      <c r="DB26" s="642"/>
      <c r="DC26" s="643"/>
      <c r="DD26" s="635">
        <v>349853</v>
      </c>
      <c r="DE26" s="630"/>
      <c r="DF26" s="630"/>
      <c r="DG26" s="630"/>
      <c r="DH26" s="630"/>
      <c r="DI26" s="630"/>
      <c r="DJ26" s="630"/>
      <c r="DK26" s="631"/>
      <c r="DL26" s="635" t="s">
        <v>236</v>
      </c>
      <c r="DM26" s="630"/>
      <c r="DN26" s="630"/>
      <c r="DO26" s="630"/>
      <c r="DP26" s="630"/>
      <c r="DQ26" s="630"/>
      <c r="DR26" s="630"/>
      <c r="DS26" s="630"/>
      <c r="DT26" s="630"/>
      <c r="DU26" s="630"/>
      <c r="DV26" s="631"/>
      <c r="DW26" s="632" t="s">
        <v>127</v>
      </c>
      <c r="DX26" s="642"/>
      <c r="DY26" s="642"/>
      <c r="DZ26" s="642"/>
      <c r="EA26" s="642"/>
      <c r="EB26" s="642"/>
      <c r="EC26" s="663"/>
    </row>
    <row r="27" spans="2:133" ht="11.25" customHeight="1" x14ac:dyDescent="0.15">
      <c r="B27" s="626" t="s">
        <v>300</v>
      </c>
      <c r="C27" s="627"/>
      <c r="D27" s="627"/>
      <c r="E27" s="627"/>
      <c r="F27" s="627"/>
      <c r="G27" s="627"/>
      <c r="H27" s="627"/>
      <c r="I27" s="627"/>
      <c r="J27" s="627"/>
      <c r="K27" s="627"/>
      <c r="L27" s="627"/>
      <c r="M27" s="627"/>
      <c r="N27" s="627"/>
      <c r="O27" s="627"/>
      <c r="P27" s="627"/>
      <c r="Q27" s="628"/>
      <c r="R27" s="629">
        <v>2753211</v>
      </c>
      <c r="S27" s="630"/>
      <c r="T27" s="630"/>
      <c r="U27" s="630"/>
      <c r="V27" s="630"/>
      <c r="W27" s="630"/>
      <c r="X27" s="630"/>
      <c r="Y27" s="631"/>
      <c r="Z27" s="656">
        <v>59.1</v>
      </c>
      <c r="AA27" s="656"/>
      <c r="AB27" s="656"/>
      <c r="AC27" s="656"/>
      <c r="AD27" s="657">
        <v>2501367</v>
      </c>
      <c r="AE27" s="657"/>
      <c r="AF27" s="657"/>
      <c r="AG27" s="657"/>
      <c r="AH27" s="657"/>
      <c r="AI27" s="657"/>
      <c r="AJ27" s="657"/>
      <c r="AK27" s="657"/>
      <c r="AL27" s="632">
        <v>99.5</v>
      </c>
      <c r="AM27" s="633"/>
      <c r="AN27" s="633"/>
      <c r="AO27" s="658"/>
      <c r="AP27" s="626" t="s">
        <v>301</v>
      </c>
      <c r="AQ27" s="627"/>
      <c r="AR27" s="627"/>
      <c r="AS27" s="627"/>
      <c r="AT27" s="627"/>
      <c r="AU27" s="627"/>
      <c r="AV27" s="627"/>
      <c r="AW27" s="627"/>
      <c r="AX27" s="627"/>
      <c r="AY27" s="627"/>
      <c r="AZ27" s="627"/>
      <c r="BA27" s="627"/>
      <c r="BB27" s="627"/>
      <c r="BC27" s="627"/>
      <c r="BD27" s="627"/>
      <c r="BE27" s="627"/>
      <c r="BF27" s="628"/>
      <c r="BG27" s="629">
        <v>180407</v>
      </c>
      <c r="BH27" s="630"/>
      <c r="BI27" s="630"/>
      <c r="BJ27" s="630"/>
      <c r="BK27" s="630"/>
      <c r="BL27" s="630"/>
      <c r="BM27" s="630"/>
      <c r="BN27" s="631"/>
      <c r="BO27" s="656">
        <v>100</v>
      </c>
      <c r="BP27" s="656"/>
      <c r="BQ27" s="656"/>
      <c r="BR27" s="656"/>
      <c r="BS27" s="657">
        <v>2369</v>
      </c>
      <c r="BT27" s="657"/>
      <c r="BU27" s="657"/>
      <c r="BV27" s="657"/>
      <c r="BW27" s="657"/>
      <c r="BX27" s="657"/>
      <c r="BY27" s="657"/>
      <c r="BZ27" s="657"/>
      <c r="CA27" s="657"/>
      <c r="CB27" s="715"/>
      <c r="CD27" s="671" t="s">
        <v>302</v>
      </c>
      <c r="CE27" s="668"/>
      <c r="CF27" s="668"/>
      <c r="CG27" s="668"/>
      <c r="CH27" s="668"/>
      <c r="CI27" s="668"/>
      <c r="CJ27" s="668"/>
      <c r="CK27" s="668"/>
      <c r="CL27" s="668"/>
      <c r="CM27" s="668"/>
      <c r="CN27" s="668"/>
      <c r="CO27" s="668"/>
      <c r="CP27" s="668"/>
      <c r="CQ27" s="669"/>
      <c r="CR27" s="629">
        <v>145931</v>
      </c>
      <c r="CS27" s="640"/>
      <c r="CT27" s="640"/>
      <c r="CU27" s="640"/>
      <c r="CV27" s="640"/>
      <c r="CW27" s="640"/>
      <c r="CX27" s="640"/>
      <c r="CY27" s="641"/>
      <c r="CZ27" s="632">
        <v>3.2</v>
      </c>
      <c r="DA27" s="642"/>
      <c r="DB27" s="642"/>
      <c r="DC27" s="643"/>
      <c r="DD27" s="635">
        <v>34087</v>
      </c>
      <c r="DE27" s="640"/>
      <c r="DF27" s="640"/>
      <c r="DG27" s="640"/>
      <c r="DH27" s="640"/>
      <c r="DI27" s="640"/>
      <c r="DJ27" s="640"/>
      <c r="DK27" s="641"/>
      <c r="DL27" s="635">
        <v>33342</v>
      </c>
      <c r="DM27" s="640"/>
      <c r="DN27" s="640"/>
      <c r="DO27" s="640"/>
      <c r="DP27" s="640"/>
      <c r="DQ27" s="640"/>
      <c r="DR27" s="640"/>
      <c r="DS27" s="640"/>
      <c r="DT27" s="640"/>
      <c r="DU27" s="640"/>
      <c r="DV27" s="641"/>
      <c r="DW27" s="632">
        <v>1.3</v>
      </c>
      <c r="DX27" s="642"/>
      <c r="DY27" s="642"/>
      <c r="DZ27" s="642"/>
      <c r="EA27" s="642"/>
      <c r="EB27" s="642"/>
      <c r="EC27" s="663"/>
    </row>
    <row r="28" spans="2:133" ht="11.25" customHeight="1" x14ac:dyDescent="0.15">
      <c r="B28" s="626" t="s">
        <v>303</v>
      </c>
      <c r="C28" s="627"/>
      <c r="D28" s="627"/>
      <c r="E28" s="627"/>
      <c r="F28" s="627"/>
      <c r="G28" s="627"/>
      <c r="H28" s="627"/>
      <c r="I28" s="627"/>
      <c r="J28" s="627"/>
      <c r="K28" s="627"/>
      <c r="L28" s="627"/>
      <c r="M28" s="627"/>
      <c r="N28" s="627"/>
      <c r="O28" s="627"/>
      <c r="P28" s="627"/>
      <c r="Q28" s="628"/>
      <c r="R28" s="629">
        <v>575</v>
      </c>
      <c r="S28" s="630"/>
      <c r="T28" s="630"/>
      <c r="U28" s="630"/>
      <c r="V28" s="630"/>
      <c r="W28" s="630"/>
      <c r="X28" s="630"/>
      <c r="Y28" s="631"/>
      <c r="Z28" s="656">
        <v>0</v>
      </c>
      <c r="AA28" s="656"/>
      <c r="AB28" s="656"/>
      <c r="AC28" s="656"/>
      <c r="AD28" s="657">
        <v>575</v>
      </c>
      <c r="AE28" s="657"/>
      <c r="AF28" s="657"/>
      <c r="AG28" s="657"/>
      <c r="AH28" s="657"/>
      <c r="AI28" s="657"/>
      <c r="AJ28" s="657"/>
      <c r="AK28" s="657"/>
      <c r="AL28" s="632">
        <v>0</v>
      </c>
      <c r="AM28" s="633"/>
      <c r="AN28" s="633"/>
      <c r="AO28" s="658"/>
      <c r="AP28" s="626"/>
      <c r="AQ28" s="627"/>
      <c r="AR28" s="627"/>
      <c r="AS28" s="627"/>
      <c r="AT28" s="627"/>
      <c r="AU28" s="627"/>
      <c r="AV28" s="627"/>
      <c r="AW28" s="627"/>
      <c r="AX28" s="627"/>
      <c r="AY28" s="627"/>
      <c r="AZ28" s="627"/>
      <c r="BA28" s="627"/>
      <c r="BB28" s="627"/>
      <c r="BC28" s="627"/>
      <c r="BD28" s="627"/>
      <c r="BE28" s="627"/>
      <c r="BF28" s="628"/>
      <c r="BG28" s="629"/>
      <c r="BH28" s="630"/>
      <c r="BI28" s="630"/>
      <c r="BJ28" s="630"/>
      <c r="BK28" s="630"/>
      <c r="BL28" s="630"/>
      <c r="BM28" s="630"/>
      <c r="BN28" s="631"/>
      <c r="BO28" s="656"/>
      <c r="BP28" s="656"/>
      <c r="BQ28" s="656"/>
      <c r="BR28" s="656"/>
      <c r="BS28" s="635"/>
      <c r="BT28" s="630"/>
      <c r="BU28" s="630"/>
      <c r="BV28" s="630"/>
      <c r="BW28" s="630"/>
      <c r="BX28" s="630"/>
      <c r="BY28" s="630"/>
      <c r="BZ28" s="630"/>
      <c r="CA28" s="630"/>
      <c r="CB28" s="670"/>
      <c r="CD28" s="671" t="s">
        <v>304</v>
      </c>
      <c r="CE28" s="668"/>
      <c r="CF28" s="668"/>
      <c r="CG28" s="668"/>
      <c r="CH28" s="668"/>
      <c r="CI28" s="668"/>
      <c r="CJ28" s="668"/>
      <c r="CK28" s="668"/>
      <c r="CL28" s="668"/>
      <c r="CM28" s="668"/>
      <c r="CN28" s="668"/>
      <c r="CO28" s="668"/>
      <c r="CP28" s="668"/>
      <c r="CQ28" s="669"/>
      <c r="CR28" s="629">
        <v>580194</v>
      </c>
      <c r="CS28" s="630"/>
      <c r="CT28" s="630"/>
      <c r="CU28" s="630"/>
      <c r="CV28" s="630"/>
      <c r="CW28" s="630"/>
      <c r="CX28" s="630"/>
      <c r="CY28" s="631"/>
      <c r="CZ28" s="632">
        <v>12.7</v>
      </c>
      <c r="DA28" s="642"/>
      <c r="DB28" s="642"/>
      <c r="DC28" s="643"/>
      <c r="DD28" s="635">
        <v>529478</v>
      </c>
      <c r="DE28" s="630"/>
      <c r="DF28" s="630"/>
      <c r="DG28" s="630"/>
      <c r="DH28" s="630"/>
      <c r="DI28" s="630"/>
      <c r="DJ28" s="630"/>
      <c r="DK28" s="631"/>
      <c r="DL28" s="635">
        <v>529478</v>
      </c>
      <c r="DM28" s="630"/>
      <c r="DN28" s="630"/>
      <c r="DO28" s="630"/>
      <c r="DP28" s="630"/>
      <c r="DQ28" s="630"/>
      <c r="DR28" s="630"/>
      <c r="DS28" s="630"/>
      <c r="DT28" s="630"/>
      <c r="DU28" s="630"/>
      <c r="DV28" s="631"/>
      <c r="DW28" s="632">
        <v>20.5</v>
      </c>
      <c r="DX28" s="642"/>
      <c r="DY28" s="642"/>
      <c r="DZ28" s="642"/>
      <c r="EA28" s="642"/>
      <c r="EB28" s="642"/>
      <c r="EC28" s="663"/>
    </row>
    <row r="29" spans="2:133" ht="11.25" customHeight="1" x14ac:dyDescent="0.15">
      <c r="B29" s="626" t="s">
        <v>305</v>
      </c>
      <c r="C29" s="627"/>
      <c r="D29" s="627"/>
      <c r="E29" s="627"/>
      <c r="F29" s="627"/>
      <c r="G29" s="627"/>
      <c r="H29" s="627"/>
      <c r="I29" s="627"/>
      <c r="J29" s="627"/>
      <c r="K29" s="627"/>
      <c r="L29" s="627"/>
      <c r="M29" s="627"/>
      <c r="N29" s="627"/>
      <c r="O29" s="627"/>
      <c r="P29" s="627"/>
      <c r="Q29" s="628"/>
      <c r="R29" s="629">
        <v>22994</v>
      </c>
      <c r="S29" s="630"/>
      <c r="T29" s="630"/>
      <c r="U29" s="630"/>
      <c r="V29" s="630"/>
      <c r="W29" s="630"/>
      <c r="X29" s="630"/>
      <c r="Y29" s="631"/>
      <c r="Z29" s="656">
        <v>0.5</v>
      </c>
      <c r="AA29" s="656"/>
      <c r="AB29" s="656"/>
      <c r="AC29" s="656"/>
      <c r="AD29" s="657" t="s">
        <v>236</v>
      </c>
      <c r="AE29" s="657"/>
      <c r="AF29" s="657"/>
      <c r="AG29" s="657"/>
      <c r="AH29" s="657"/>
      <c r="AI29" s="657"/>
      <c r="AJ29" s="657"/>
      <c r="AK29" s="657"/>
      <c r="AL29" s="632" t="s">
        <v>236</v>
      </c>
      <c r="AM29" s="633"/>
      <c r="AN29" s="633"/>
      <c r="AO29" s="658"/>
      <c r="AP29" s="606"/>
      <c r="AQ29" s="607"/>
      <c r="AR29" s="607"/>
      <c r="AS29" s="607"/>
      <c r="AT29" s="607"/>
      <c r="AU29" s="607"/>
      <c r="AV29" s="607"/>
      <c r="AW29" s="607"/>
      <c r="AX29" s="607"/>
      <c r="AY29" s="607"/>
      <c r="AZ29" s="607"/>
      <c r="BA29" s="607"/>
      <c r="BB29" s="607"/>
      <c r="BC29" s="607"/>
      <c r="BD29" s="607"/>
      <c r="BE29" s="607"/>
      <c r="BF29" s="608"/>
      <c r="BG29" s="629"/>
      <c r="BH29" s="630"/>
      <c r="BI29" s="630"/>
      <c r="BJ29" s="630"/>
      <c r="BK29" s="630"/>
      <c r="BL29" s="630"/>
      <c r="BM29" s="630"/>
      <c r="BN29" s="631"/>
      <c r="BO29" s="656"/>
      <c r="BP29" s="656"/>
      <c r="BQ29" s="656"/>
      <c r="BR29" s="656"/>
      <c r="BS29" s="657"/>
      <c r="BT29" s="657"/>
      <c r="BU29" s="657"/>
      <c r="BV29" s="657"/>
      <c r="BW29" s="657"/>
      <c r="BX29" s="657"/>
      <c r="BY29" s="657"/>
      <c r="BZ29" s="657"/>
      <c r="CA29" s="657"/>
      <c r="CB29" s="715"/>
      <c r="CD29" s="716" t="s">
        <v>306</v>
      </c>
      <c r="CE29" s="717"/>
      <c r="CF29" s="671" t="s">
        <v>69</v>
      </c>
      <c r="CG29" s="668"/>
      <c r="CH29" s="668"/>
      <c r="CI29" s="668"/>
      <c r="CJ29" s="668"/>
      <c r="CK29" s="668"/>
      <c r="CL29" s="668"/>
      <c r="CM29" s="668"/>
      <c r="CN29" s="668"/>
      <c r="CO29" s="668"/>
      <c r="CP29" s="668"/>
      <c r="CQ29" s="669"/>
      <c r="CR29" s="629">
        <v>579588</v>
      </c>
      <c r="CS29" s="640"/>
      <c r="CT29" s="640"/>
      <c r="CU29" s="640"/>
      <c r="CV29" s="640"/>
      <c r="CW29" s="640"/>
      <c r="CX29" s="640"/>
      <c r="CY29" s="641"/>
      <c r="CZ29" s="632">
        <v>12.7</v>
      </c>
      <c r="DA29" s="642"/>
      <c r="DB29" s="642"/>
      <c r="DC29" s="643"/>
      <c r="DD29" s="635">
        <v>528872</v>
      </c>
      <c r="DE29" s="640"/>
      <c r="DF29" s="640"/>
      <c r="DG29" s="640"/>
      <c r="DH29" s="640"/>
      <c r="DI29" s="640"/>
      <c r="DJ29" s="640"/>
      <c r="DK29" s="641"/>
      <c r="DL29" s="635">
        <v>528872</v>
      </c>
      <c r="DM29" s="640"/>
      <c r="DN29" s="640"/>
      <c r="DO29" s="640"/>
      <c r="DP29" s="640"/>
      <c r="DQ29" s="640"/>
      <c r="DR29" s="640"/>
      <c r="DS29" s="640"/>
      <c r="DT29" s="640"/>
      <c r="DU29" s="640"/>
      <c r="DV29" s="641"/>
      <c r="DW29" s="632">
        <v>20.5</v>
      </c>
      <c r="DX29" s="642"/>
      <c r="DY29" s="642"/>
      <c r="DZ29" s="642"/>
      <c r="EA29" s="642"/>
      <c r="EB29" s="642"/>
      <c r="EC29" s="663"/>
    </row>
    <row r="30" spans="2:133" ht="11.25" customHeight="1" x14ac:dyDescent="0.15">
      <c r="B30" s="626" t="s">
        <v>307</v>
      </c>
      <c r="C30" s="627"/>
      <c r="D30" s="627"/>
      <c r="E30" s="627"/>
      <c r="F30" s="627"/>
      <c r="G30" s="627"/>
      <c r="H30" s="627"/>
      <c r="I30" s="627"/>
      <c r="J30" s="627"/>
      <c r="K30" s="627"/>
      <c r="L30" s="627"/>
      <c r="M30" s="627"/>
      <c r="N30" s="627"/>
      <c r="O30" s="627"/>
      <c r="P30" s="627"/>
      <c r="Q30" s="628"/>
      <c r="R30" s="629">
        <v>165446</v>
      </c>
      <c r="S30" s="630"/>
      <c r="T30" s="630"/>
      <c r="U30" s="630"/>
      <c r="V30" s="630"/>
      <c r="W30" s="630"/>
      <c r="X30" s="630"/>
      <c r="Y30" s="631"/>
      <c r="Z30" s="656">
        <v>3.5</v>
      </c>
      <c r="AA30" s="656"/>
      <c r="AB30" s="656"/>
      <c r="AC30" s="656"/>
      <c r="AD30" s="657">
        <v>1216</v>
      </c>
      <c r="AE30" s="657"/>
      <c r="AF30" s="657"/>
      <c r="AG30" s="657"/>
      <c r="AH30" s="657"/>
      <c r="AI30" s="657"/>
      <c r="AJ30" s="657"/>
      <c r="AK30" s="657"/>
      <c r="AL30" s="632">
        <v>0</v>
      </c>
      <c r="AM30" s="633"/>
      <c r="AN30" s="633"/>
      <c r="AO30" s="658"/>
      <c r="AP30" s="688" t="s">
        <v>224</v>
      </c>
      <c r="AQ30" s="689"/>
      <c r="AR30" s="689"/>
      <c r="AS30" s="689"/>
      <c r="AT30" s="689"/>
      <c r="AU30" s="689"/>
      <c r="AV30" s="689"/>
      <c r="AW30" s="689"/>
      <c r="AX30" s="689"/>
      <c r="AY30" s="689"/>
      <c r="AZ30" s="689"/>
      <c r="BA30" s="689"/>
      <c r="BB30" s="689"/>
      <c r="BC30" s="689"/>
      <c r="BD30" s="689"/>
      <c r="BE30" s="689"/>
      <c r="BF30" s="690"/>
      <c r="BG30" s="688" t="s">
        <v>308</v>
      </c>
      <c r="BH30" s="713"/>
      <c r="BI30" s="713"/>
      <c r="BJ30" s="713"/>
      <c r="BK30" s="713"/>
      <c r="BL30" s="713"/>
      <c r="BM30" s="713"/>
      <c r="BN30" s="713"/>
      <c r="BO30" s="713"/>
      <c r="BP30" s="713"/>
      <c r="BQ30" s="714"/>
      <c r="BR30" s="688" t="s">
        <v>309</v>
      </c>
      <c r="BS30" s="713"/>
      <c r="BT30" s="713"/>
      <c r="BU30" s="713"/>
      <c r="BV30" s="713"/>
      <c r="BW30" s="713"/>
      <c r="BX30" s="713"/>
      <c r="BY30" s="713"/>
      <c r="BZ30" s="713"/>
      <c r="CA30" s="713"/>
      <c r="CB30" s="714"/>
      <c r="CD30" s="718"/>
      <c r="CE30" s="719"/>
      <c r="CF30" s="671" t="s">
        <v>310</v>
      </c>
      <c r="CG30" s="668"/>
      <c r="CH30" s="668"/>
      <c r="CI30" s="668"/>
      <c r="CJ30" s="668"/>
      <c r="CK30" s="668"/>
      <c r="CL30" s="668"/>
      <c r="CM30" s="668"/>
      <c r="CN30" s="668"/>
      <c r="CO30" s="668"/>
      <c r="CP30" s="668"/>
      <c r="CQ30" s="669"/>
      <c r="CR30" s="629">
        <v>568387</v>
      </c>
      <c r="CS30" s="630"/>
      <c r="CT30" s="630"/>
      <c r="CU30" s="630"/>
      <c r="CV30" s="630"/>
      <c r="CW30" s="630"/>
      <c r="CX30" s="630"/>
      <c r="CY30" s="631"/>
      <c r="CZ30" s="632">
        <v>12.4</v>
      </c>
      <c r="DA30" s="642"/>
      <c r="DB30" s="642"/>
      <c r="DC30" s="643"/>
      <c r="DD30" s="635">
        <v>517671</v>
      </c>
      <c r="DE30" s="630"/>
      <c r="DF30" s="630"/>
      <c r="DG30" s="630"/>
      <c r="DH30" s="630"/>
      <c r="DI30" s="630"/>
      <c r="DJ30" s="630"/>
      <c r="DK30" s="631"/>
      <c r="DL30" s="635">
        <v>517671</v>
      </c>
      <c r="DM30" s="630"/>
      <c r="DN30" s="630"/>
      <c r="DO30" s="630"/>
      <c r="DP30" s="630"/>
      <c r="DQ30" s="630"/>
      <c r="DR30" s="630"/>
      <c r="DS30" s="630"/>
      <c r="DT30" s="630"/>
      <c r="DU30" s="630"/>
      <c r="DV30" s="631"/>
      <c r="DW30" s="632">
        <v>20</v>
      </c>
      <c r="DX30" s="642"/>
      <c r="DY30" s="642"/>
      <c r="DZ30" s="642"/>
      <c r="EA30" s="642"/>
      <c r="EB30" s="642"/>
      <c r="EC30" s="663"/>
    </row>
    <row r="31" spans="2:133" ht="11.25" customHeight="1" x14ac:dyDescent="0.15">
      <c r="B31" s="626" t="s">
        <v>311</v>
      </c>
      <c r="C31" s="627"/>
      <c r="D31" s="627"/>
      <c r="E31" s="627"/>
      <c r="F31" s="627"/>
      <c r="G31" s="627"/>
      <c r="H31" s="627"/>
      <c r="I31" s="627"/>
      <c r="J31" s="627"/>
      <c r="K31" s="627"/>
      <c r="L31" s="627"/>
      <c r="M31" s="627"/>
      <c r="N31" s="627"/>
      <c r="O31" s="627"/>
      <c r="P31" s="627"/>
      <c r="Q31" s="628"/>
      <c r="R31" s="629">
        <v>22220</v>
      </c>
      <c r="S31" s="630"/>
      <c r="T31" s="630"/>
      <c r="U31" s="630"/>
      <c r="V31" s="630"/>
      <c r="W31" s="630"/>
      <c r="X31" s="630"/>
      <c r="Y31" s="631"/>
      <c r="Z31" s="656">
        <v>0.5</v>
      </c>
      <c r="AA31" s="656"/>
      <c r="AB31" s="656"/>
      <c r="AC31" s="656"/>
      <c r="AD31" s="657" t="s">
        <v>127</v>
      </c>
      <c r="AE31" s="657"/>
      <c r="AF31" s="657"/>
      <c r="AG31" s="657"/>
      <c r="AH31" s="657"/>
      <c r="AI31" s="657"/>
      <c r="AJ31" s="657"/>
      <c r="AK31" s="657"/>
      <c r="AL31" s="632" t="s">
        <v>127</v>
      </c>
      <c r="AM31" s="633"/>
      <c r="AN31" s="633"/>
      <c r="AO31" s="658"/>
      <c r="AP31" s="702" t="s">
        <v>312</v>
      </c>
      <c r="AQ31" s="703"/>
      <c r="AR31" s="703"/>
      <c r="AS31" s="703"/>
      <c r="AT31" s="708" t="s">
        <v>313</v>
      </c>
      <c r="AU31" s="217"/>
      <c r="AV31" s="217"/>
      <c r="AW31" s="217"/>
      <c r="AX31" s="695" t="s">
        <v>189</v>
      </c>
      <c r="AY31" s="696"/>
      <c r="AZ31" s="696"/>
      <c r="BA31" s="696"/>
      <c r="BB31" s="696"/>
      <c r="BC31" s="696"/>
      <c r="BD31" s="696"/>
      <c r="BE31" s="696"/>
      <c r="BF31" s="697"/>
      <c r="BG31" s="698">
        <v>99.7</v>
      </c>
      <c r="BH31" s="699"/>
      <c r="BI31" s="699"/>
      <c r="BJ31" s="699"/>
      <c r="BK31" s="699"/>
      <c r="BL31" s="699"/>
      <c r="BM31" s="700">
        <v>99</v>
      </c>
      <c r="BN31" s="699"/>
      <c r="BO31" s="699"/>
      <c r="BP31" s="699"/>
      <c r="BQ31" s="701"/>
      <c r="BR31" s="698">
        <v>99.8</v>
      </c>
      <c r="BS31" s="699"/>
      <c r="BT31" s="699"/>
      <c r="BU31" s="699"/>
      <c r="BV31" s="699"/>
      <c r="BW31" s="699"/>
      <c r="BX31" s="700">
        <v>99</v>
      </c>
      <c r="BY31" s="699"/>
      <c r="BZ31" s="699"/>
      <c r="CA31" s="699"/>
      <c r="CB31" s="701"/>
      <c r="CD31" s="718"/>
      <c r="CE31" s="719"/>
      <c r="CF31" s="671" t="s">
        <v>314</v>
      </c>
      <c r="CG31" s="668"/>
      <c r="CH31" s="668"/>
      <c r="CI31" s="668"/>
      <c r="CJ31" s="668"/>
      <c r="CK31" s="668"/>
      <c r="CL31" s="668"/>
      <c r="CM31" s="668"/>
      <c r="CN31" s="668"/>
      <c r="CO31" s="668"/>
      <c r="CP31" s="668"/>
      <c r="CQ31" s="669"/>
      <c r="CR31" s="629">
        <v>11201</v>
      </c>
      <c r="CS31" s="640"/>
      <c r="CT31" s="640"/>
      <c r="CU31" s="640"/>
      <c r="CV31" s="640"/>
      <c r="CW31" s="640"/>
      <c r="CX31" s="640"/>
      <c r="CY31" s="641"/>
      <c r="CZ31" s="632">
        <v>0.2</v>
      </c>
      <c r="DA31" s="642"/>
      <c r="DB31" s="642"/>
      <c r="DC31" s="643"/>
      <c r="DD31" s="635">
        <v>11201</v>
      </c>
      <c r="DE31" s="640"/>
      <c r="DF31" s="640"/>
      <c r="DG31" s="640"/>
      <c r="DH31" s="640"/>
      <c r="DI31" s="640"/>
      <c r="DJ31" s="640"/>
      <c r="DK31" s="641"/>
      <c r="DL31" s="635">
        <v>11201</v>
      </c>
      <c r="DM31" s="640"/>
      <c r="DN31" s="640"/>
      <c r="DO31" s="640"/>
      <c r="DP31" s="640"/>
      <c r="DQ31" s="640"/>
      <c r="DR31" s="640"/>
      <c r="DS31" s="640"/>
      <c r="DT31" s="640"/>
      <c r="DU31" s="640"/>
      <c r="DV31" s="641"/>
      <c r="DW31" s="632">
        <v>0.4</v>
      </c>
      <c r="DX31" s="642"/>
      <c r="DY31" s="642"/>
      <c r="DZ31" s="642"/>
      <c r="EA31" s="642"/>
      <c r="EB31" s="642"/>
      <c r="EC31" s="663"/>
    </row>
    <row r="32" spans="2:133" ht="11.25" customHeight="1" x14ac:dyDescent="0.15">
      <c r="B32" s="626" t="s">
        <v>315</v>
      </c>
      <c r="C32" s="627"/>
      <c r="D32" s="627"/>
      <c r="E32" s="627"/>
      <c r="F32" s="627"/>
      <c r="G32" s="627"/>
      <c r="H32" s="627"/>
      <c r="I32" s="627"/>
      <c r="J32" s="627"/>
      <c r="K32" s="627"/>
      <c r="L32" s="627"/>
      <c r="M32" s="627"/>
      <c r="N32" s="627"/>
      <c r="O32" s="627"/>
      <c r="P32" s="627"/>
      <c r="Q32" s="628"/>
      <c r="R32" s="629">
        <v>329463</v>
      </c>
      <c r="S32" s="630"/>
      <c r="T32" s="630"/>
      <c r="U32" s="630"/>
      <c r="V32" s="630"/>
      <c r="W32" s="630"/>
      <c r="X32" s="630"/>
      <c r="Y32" s="631"/>
      <c r="Z32" s="656">
        <v>7.1</v>
      </c>
      <c r="AA32" s="656"/>
      <c r="AB32" s="656"/>
      <c r="AC32" s="656"/>
      <c r="AD32" s="657" t="s">
        <v>236</v>
      </c>
      <c r="AE32" s="657"/>
      <c r="AF32" s="657"/>
      <c r="AG32" s="657"/>
      <c r="AH32" s="657"/>
      <c r="AI32" s="657"/>
      <c r="AJ32" s="657"/>
      <c r="AK32" s="657"/>
      <c r="AL32" s="632" t="s">
        <v>236</v>
      </c>
      <c r="AM32" s="633"/>
      <c r="AN32" s="633"/>
      <c r="AO32" s="658"/>
      <c r="AP32" s="704"/>
      <c r="AQ32" s="705"/>
      <c r="AR32" s="705"/>
      <c r="AS32" s="705"/>
      <c r="AT32" s="709"/>
      <c r="AU32" s="216" t="s">
        <v>316</v>
      </c>
      <c r="AV32" s="216"/>
      <c r="AW32" s="216"/>
      <c r="AX32" s="626" t="s">
        <v>317</v>
      </c>
      <c r="AY32" s="627"/>
      <c r="AZ32" s="627"/>
      <c r="BA32" s="627"/>
      <c r="BB32" s="627"/>
      <c r="BC32" s="627"/>
      <c r="BD32" s="627"/>
      <c r="BE32" s="627"/>
      <c r="BF32" s="628"/>
      <c r="BG32" s="711">
        <v>99.7</v>
      </c>
      <c r="BH32" s="640"/>
      <c r="BI32" s="640"/>
      <c r="BJ32" s="640"/>
      <c r="BK32" s="640"/>
      <c r="BL32" s="640"/>
      <c r="BM32" s="633">
        <v>99.2</v>
      </c>
      <c r="BN32" s="712"/>
      <c r="BO32" s="712"/>
      <c r="BP32" s="712"/>
      <c r="BQ32" s="667"/>
      <c r="BR32" s="711">
        <v>99.9</v>
      </c>
      <c r="BS32" s="640"/>
      <c r="BT32" s="640"/>
      <c r="BU32" s="640"/>
      <c r="BV32" s="640"/>
      <c r="BW32" s="640"/>
      <c r="BX32" s="633">
        <v>99.2</v>
      </c>
      <c r="BY32" s="712"/>
      <c r="BZ32" s="712"/>
      <c r="CA32" s="712"/>
      <c r="CB32" s="667"/>
      <c r="CD32" s="720"/>
      <c r="CE32" s="721"/>
      <c r="CF32" s="671" t="s">
        <v>318</v>
      </c>
      <c r="CG32" s="668"/>
      <c r="CH32" s="668"/>
      <c r="CI32" s="668"/>
      <c r="CJ32" s="668"/>
      <c r="CK32" s="668"/>
      <c r="CL32" s="668"/>
      <c r="CM32" s="668"/>
      <c r="CN32" s="668"/>
      <c r="CO32" s="668"/>
      <c r="CP32" s="668"/>
      <c r="CQ32" s="669"/>
      <c r="CR32" s="629">
        <v>606</v>
      </c>
      <c r="CS32" s="630"/>
      <c r="CT32" s="630"/>
      <c r="CU32" s="630"/>
      <c r="CV32" s="630"/>
      <c r="CW32" s="630"/>
      <c r="CX32" s="630"/>
      <c r="CY32" s="631"/>
      <c r="CZ32" s="632">
        <v>0</v>
      </c>
      <c r="DA32" s="642"/>
      <c r="DB32" s="642"/>
      <c r="DC32" s="643"/>
      <c r="DD32" s="635">
        <v>606</v>
      </c>
      <c r="DE32" s="630"/>
      <c r="DF32" s="630"/>
      <c r="DG32" s="630"/>
      <c r="DH32" s="630"/>
      <c r="DI32" s="630"/>
      <c r="DJ32" s="630"/>
      <c r="DK32" s="631"/>
      <c r="DL32" s="635">
        <v>606</v>
      </c>
      <c r="DM32" s="630"/>
      <c r="DN32" s="630"/>
      <c r="DO32" s="630"/>
      <c r="DP32" s="630"/>
      <c r="DQ32" s="630"/>
      <c r="DR32" s="630"/>
      <c r="DS32" s="630"/>
      <c r="DT32" s="630"/>
      <c r="DU32" s="630"/>
      <c r="DV32" s="631"/>
      <c r="DW32" s="632">
        <v>0</v>
      </c>
      <c r="DX32" s="642"/>
      <c r="DY32" s="642"/>
      <c r="DZ32" s="642"/>
      <c r="EA32" s="642"/>
      <c r="EB32" s="642"/>
      <c r="EC32" s="663"/>
    </row>
    <row r="33" spans="2:133" ht="11.25" customHeight="1" x14ac:dyDescent="0.15">
      <c r="B33" s="692" t="s">
        <v>319</v>
      </c>
      <c r="C33" s="693"/>
      <c r="D33" s="693"/>
      <c r="E33" s="693"/>
      <c r="F33" s="693"/>
      <c r="G33" s="693"/>
      <c r="H33" s="693"/>
      <c r="I33" s="693"/>
      <c r="J33" s="693"/>
      <c r="K33" s="693"/>
      <c r="L33" s="693"/>
      <c r="M33" s="693"/>
      <c r="N33" s="693"/>
      <c r="O33" s="693"/>
      <c r="P33" s="693"/>
      <c r="Q33" s="694"/>
      <c r="R33" s="629" t="s">
        <v>127</v>
      </c>
      <c r="S33" s="630"/>
      <c r="T33" s="630"/>
      <c r="U33" s="630"/>
      <c r="V33" s="630"/>
      <c r="W33" s="630"/>
      <c r="X33" s="630"/>
      <c r="Y33" s="631"/>
      <c r="Z33" s="656" t="s">
        <v>236</v>
      </c>
      <c r="AA33" s="656"/>
      <c r="AB33" s="656"/>
      <c r="AC33" s="656"/>
      <c r="AD33" s="657" t="s">
        <v>236</v>
      </c>
      <c r="AE33" s="657"/>
      <c r="AF33" s="657"/>
      <c r="AG33" s="657"/>
      <c r="AH33" s="657"/>
      <c r="AI33" s="657"/>
      <c r="AJ33" s="657"/>
      <c r="AK33" s="657"/>
      <c r="AL33" s="632" t="s">
        <v>236</v>
      </c>
      <c r="AM33" s="633"/>
      <c r="AN33" s="633"/>
      <c r="AO33" s="658"/>
      <c r="AP33" s="706"/>
      <c r="AQ33" s="707"/>
      <c r="AR33" s="707"/>
      <c r="AS33" s="707"/>
      <c r="AT33" s="710"/>
      <c r="AU33" s="218"/>
      <c r="AV33" s="218"/>
      <c r="AW33" s="218"/>
      <c r="AX33" s="606" t="s">
        <v>320</v>
      </c>
      <c r="AY33" s="607"/>
      <c r="AZ33" s="607"/>
      <c r="BA33" s="607"/>
      <c r="BB33" s="607"/>
      <c r="BC33" s="607"/>
      <c r="BD33" s="607"/>
      <c r="BE33" s="607"/>
      <c r="BF33" s="608"/>
      <c r="BG33" s="691">
        <v>99.8</v>
      </c>
      <c r="BH33" s="610"/>
      <c r="BI33" s="610"/>
      <c r="BJ33" s="610"/>
      <c r="BK33" s="610"/>
      <c r="BL33" s="610"/>
      <c r="BM33" s="648">
        <v>98.8</v>
      </c>
      <c r="BN33" s="610"/>
      <c r="BO33" s="610"/>
      <c r="BP33" s="610"/>
      <c r="BQ33" s="659"/>
      <c r="BR33" s="691">
        <v>99.7</v>
      </c>
      <c r="BS33" s="610"/>
      <c r="BT33" s="610"/>
      <c r="BU33" s="610"/>
      <c r="BV33" s="610"/>
      <c r="BW33" s="610"/>
      <c r="BX33" s="648">
        <v>98.7</v>
      </c>
      <c r="BY33" s="610"/>
      <c r="BZ33" s="610"/>
      <c r="CA33" s="610"/>
      <c r="CB33" s="659"/>
      <c r="CD33" s="671" t="s">
        <v>321</v>
      </c>
      <c r="CE33" s="668"/>
      <c r="CF33" s="668"/>
      <c r="CG33" s="668"/>
      <c r="CH33" s="668"/>
      <c r="CI33" s="668"/>
      <c r="CJ33" s="668"/>
      <c r="CK33" s="668"/>
      <c r="CL33" s="668"/>
      <c r="CM33" s="668"/>
      <c r="CN33" s="668"/>
      <c r="CO33" s="668"/>
      <c r="CP33" s="668"/>
      <c r="CQ33" s="669"/>
      <c r="CR33" s="629">
        <v>2066501</v>
      </c>
      <c r="CS33" s="640"/>
      <c r="CT33" s="640"/>
      <c r="CU33" s="640"/>
      <c r="CV33" s="640"/>
      <c r="CW33" s="640"/>
      <c r="CX33" s="640"/>
      <c r="CY33" s="641"/>
      <c r="CZ33" s="632">
        <v>45.2</v>
      </c>
      <c r="DA33" s="642"/>
      <c r="DB33" s="642"/>
      <c r="DC33" s="643"/>
      <c r="DD33" s="635">
        <v>1512073</v>
      </c>
      <c r="DE33" s="640"/>
      <c r="DF33" s="640"/>
      <c r="DG33" s="640"/>
      <c r="DH33" s="640"/>
      <c r="DI33" s="640"/>
      <c r="DJ33" s="640"/>
      <c r="DK33" s="641"/>
      <c r="DL33" s="635">
        <v>1035311</v>
      </c>
      <c r="DM33" s="640"/>
      <c r="DN33" s="640"/>
      <c r="DO33" s="640"/>
      <c r="DP33" s="640"/>
      <c r="DQ33" s="640"/>
      <c r="DR33" s="640"/>
      <c r="DS33" s="640"/>
      <c r="DT33" s="640"/>
      <c r="DU33" s="640"/>
      <c r="DV33" s="641"/>
      <c r="DW33" s="632">
        <v>40.1</v>
      </c>
      <c r="DX33" s="642"/>
      <c r="DY33" s="642"/>
      <c r="DZ33" s="642"/>
      <c r="EA33" s="642"/>
      <c r="EB33" s="642"/>
      <c r="EC33" s="663"/>
    </row>
    <row r="34" spans="2:133" ht="11.25" customHeight="1" x14ac:dyDescent="0.15">
      <c r="B34" s="626" t="s">
        <v>322</v>
      </c>
      <c r="C34" s="627"/>
      <c r="D34" s="627"/>
      <c r="E34" s="627"/>
      <c r="F34" s="627"/>
      <c r="G34" s="627"/>
      <c r="H34" s="627"/>
      <c r="I34" s="627"/>
      <c r="J34" s="627"/>
      <c r="K34" s="627"/>
      <c r="L34" s="627"/>
      <c r="M34" s="627"/>
      <c r="N34" s="627"/>
      <c r="O34" s="627"/>
      <c r="P34" s="627"/>
      <c r="Q34" s="628"/>
      <c r="R34" s="629">
        <v>267430</v>
      </c>
      <c r="S34" s="630"/>
      <c r="T34" s="630"/>
      <c r="U34" s="630"/>
      <c r="V34" s="630"/>
      <c r="W34" s="630"/>
      <c r="X34" s="630"/>
      <c r="Y34" s="631"/>
      <c r="Z34" s="656">
        <v>5.7</v>
      </c>
      <c r="AA34" s="656"/>
      <c r="AB34" s="656"/>
      <c r="AC34" s="656"/>
      <c r="AD34" s="657" t="s">
        <v>236</v>
      </c>
      <c r="AE34" s="657"/>
      <c r="AF34" s="657"/>
      <c r="AG34" s="657"/>
      <c r="AH34" s="657"/>
      <c r="AI34" s="657"/>
      <c r="AJ34" s="657"/>
      <c r="AK34" s="657"/>
      <c r="AL34" s="632" t="s">
        <v>236</v>
      </c>
      <c r="AM34" s="633"/>
      <c r="AN34" s="633"/>
      <c r="AO34" s="658"/>
      <c r="AP34" s="219"/>
      <c r="AQ34" s="220"/>
      <c r="AR34" s="216"/>
      <c r="AS34" s="217"/>
      <c r="AT34" s="217"/>
      <c r="AU34" s="217"/>
      <c r="AV34" s="217"/>
      <c r="AW34" s="217"/>
      <c r="AX34" s="217"/>
      <c r="AY34" s="217"/>
      <c r="AZ34" s="217"/>
      <c r="BA34" s="217"/>
      <c r="BB34" s="217"/>
      <c r="BC34" s="217"/>
      <c r="BD34" s="217"/>
      <c r="BE34" s="217"/>
      <c r="BF34" s="217"/>
      <c r="BG34" s="220"/>
      <c r="BH34" s="220"/>
      <c r="BI34" s="220"/>
      <c r="BJ34" s="220"/>
      <c r="BK34" s="220"/>
      <c r="BL34" s="220"/>
      <c r="BM34" s="220"/>
      <c r="BN34" s="220"/>
      <c r="BO34" s="220"/>
      <c r="BP34" s="220"/>
      <c r="BQ34" s="220"/>
      <c r="BR34" s="220"/>
      <c r="BS34" s="220"/>
      <c r="BT34" s="220"/>
      <c r="BU34" s="220"/>
      <c r="BV34" s="220"/>
      <c r="BW34" s="220"/>
      <c r="BX34" s="220"/>
      <c r="BY34" s="220"/>
      <c r="BZ34" s="220"/>
      <c r="CA34" s="220"/>
      <c r="CB34" s="220"/>
      <c r="CD34" s="671" t="s">
        <v>323</v>
      </c>
      <c r="CE34" s="668"/>
      <c r="CF34" s="668"/>
      <c r="CG34" s="668"/>
      <c r="CH34" s="668"/>
      <c r="CI34" s="668"/>
      <c r="CJ34" s="668"/>
      <c r="CK34" s="668"/>
      <c r="CL34" s="668"/>
      <c r="CM34" s="668"/>
      <c r="CN34" s="668"/>
      <c r="CO34" s="668"/>
      <c r="CP34" s="668"/>
      <c r="CQ34" s="669"/>
      <c r="CR34" s="629">
        <v>701891</v>
      </c>
      <c r="CS34" s="630"/>
      <c r="CT34" s="630"/>
      <c r="CU34" s="630"/>
      <c r="CV34" s="630"/>
      <c r="CW34" s="630"/>
      <c r="CX34" s="630"/>
      <c r="CY34" s="631"/>
      <c r="CZ34" s="632">
        <v>15.4</v>
      </c>
      <c r="DA34" s="642"/>
      <c r="DB34" s="642"/>
      <c r="DC34" s="643"/>
      <c r="DD34" s="635">
        <v>500806</v>
      </c>
      <c r="DE34" s="630"/>
      <c r="DF34" s="630"/>
      <c r="DG34" s="630"/>
      <c r="DH34" s="630"/>
      <c r="DI34" s="630"/>
      <c r="DJ34" s="630"/>
      <c r="DK34" s="631"/>
      <c r="DL34" s="635">
        <v>393655</v>
      </c>
      <c r="DM34" s="630"/>
      <c r="DN34" s="630"/>
      <c r="DO34" s="630"/>
      <c r="DP34" s="630"/>
      <c r="DQ34" s="630"/>
      <c r="DR34" s="630"/>
      <c r="DS34" s="630"/>
      <c r="DT34" s="630"/>
      <c r="DU34" s="630"/>
      <c r="DV34" s="631"/>
      <c r="DW34" s="632">
        <v>15.2</v>
      </c>
      <c r="DX34" s="642"/>
      <c r="DY34" s="642"/>
      <c r="DZ34" s="642"/>
      <c r="EA34" s="642"/>
      <c r="EB34" s="642"/>
      <c r="EC34" s="663"/>
    </row>
    <row r="35" spans="2:133" ht="11.25" customHeight="1" x14ac:dyDescent="0.15">
      <c r="B35" s="626" t="s">
        <v>324</v>
      </c>
      <c r="C35" s="627"/>
      <c r="D35" s="627"/>
      <c r="E35" s="627"/>
      <c r="F35" s="627"/>
      <c r="G35" s="627"/>
      <c r="H35" s="627"/>
      <c r="I35" s="627"/>
      <c r="J35" s="627"/>
      <c r="K35" s="627"/>
      <c r="L35" s="627"/>
      <c r="M35" s="627"/>
      <c r="N35" s="627"/>
      <c r="O35" s="627"/>
      <c r="P35" s="627"/>
      <c r="Q35" s="628"/>
      <c r="R35" s="629">
        <v>28452</v>
      </c>
      <c r="S35" s="630"/>
      <c r="T35" s="630"/>
      <c r="U35" s="630"/>
      <c r="V35" s="630"/>
      <c r="W35" s="630"/>
      <c r="X35" s="630"/>
      <c r="Y35" s="631"/>
      <c r="Z35" s="656">
        <v>0.6</v>
      </c>
      <c r="AA35" s="656"/>
      <c r="AB35" s="656"/>
      <c r="AC35" s="656"/>
      <c r="AD35" s="657">
        <v>4555</v>
      </c>
      <c r="AE35" s="657"/>
      <c r="AF35" s="657"/>
      <c r="AG35" s="657"/>
      <c r="AH35" s="657"/>
      <c r="AI35" s="657"/>
      <c r="AJ35" s="657"/>
      <c r="AK35" s="657"/>
      <c r="AL35" s="632">
        <v>0.2</v>
      </c>
      <c r="AM35" s="633"/>
      <c r="AN35" s="633"/>
      <c r="AO35" s="658"/>
      <c r="AP35" s="221"/>
      <c r="AQ35" s="688" t="s">
        <v>325</v>
      </c>
      <c r="AR35" s="689"/>
      <c r="AS35" s="689"/>
      <c r="AT35" s="689"/>
      <c r="AU35" s="689"/>
      <c r="AV35" s="689"/>
      <c r="AW35" s="689"/>
      <c r="AX35" s="689"/>
      <c r="AY35" s="689"/>
      <c r="AZ35" s="689"/>
      <c r="BA35" s="689"/>
      <c r="BB35" s="689"/>
      <c r="BC35" s="689"/>
      <c r="BD35" s="689"/>
      <c r="BE35" s="689"/>
      <c r="BF35" s="690"/>
      <c r="BG35" s="688" t="s">
        <v>326</v>
      </c>
      <c r="BH35" s="689"/>
      <c r="BI35" s="689"/>
      <c r="BJ35" s="689"/>
      <c r="BK35" s="689"/>
      <c r="BL35" s="689"/>
      <c r="BM35" s="689"/>
      <c r="BN35" s="689"/>
      <c r="BO35" s="689"/>
      <c r="BP35" s="689"/>
      <c r="BQ35" s="689"/>
      <c r="BR35" s="689"/>
      <c r="BS35" s="689"/>
      <c r="BT35" s="689"/>
      <c r="BU35" s="689"/>
      <c r="BV35" s="689"/>
      <c r="BW35" s="689"/>
      <c r="BX35" s="689"/>
      <c r="BY35" s="689"/>
      <c r="BZ35" s="689"/>
      <c r="CA35" s="689"/>
      <c r="CB35" s="690"/>
      <c r="CD35" s="671" t="s">
        <v>327</v>
      </c>
      <c r="CE35" s="668"/>
      <c r="CF35" s="668"/>
      <c r="CG35" s="668"/>
      <c r="CH35" s="668"/>
      <c r="CI35" s="668"/>
      <c r="CJ35" s="668"/>
      <c r="CK35" s="668"/>
      <c r="CL35" s="668"/>
      <c r="CM35" s="668"/>
      <c r="CN35" s="668"/>
      <c r="CO35" s="668"/>
      <c r="CP35" s="668"/>
      <c r="CQ35" s="669"/>
      <c r="CR35" s="629">
        <v>269577</v>
      </c>
      <c r="CS35" s="640"/>
      <c r="CT35" s="640"/>
      <c r="CU35" s="640"/>
      <c r="CV35" s="640"/>
      <c r="CW35" s="640"/>
      <c r="CX35" s="640"/>
      <c r="CY35" s="641"/>
      <c r="CZ35" s="632">
        <v>5.9</v>
      </c>
      <c r="DA35" s="642"/>
      <c r="DB35" s="642"/>
      <c r="DC35" s="643"/>
      <c r="DD35" s="635">
        <v>238671</v>
      </c>
      <c r="DE35" s="640"/>
      <c r="DF35" s="640"/>
      <c r="DG35" s="640"/>
      <c r="DH35" s="640"/>
      <c r="DI35" s="640"/>
      <c r="DJ35" s="640"/>
      <c r="DK35" s="641"/>
      <c r="DL35" s="635">
        <v>221561</v>
      </c>
      <c r="DM35" s="640"/>
      <c r="DN35" s="640"/>
      <c r="DO35" s="640"/>
      <c r="DP35" s="640"/>
      <c r="DQ35" s="640"/>
      <c r="DR35" s="640"/>
      <c r="DS35" s="640"/>
      <c r="DT35" s="640"/>
      <c r="DU35" s="640"/>
      <c r="DV35" s="641"/>
      <c r="DW35" s="632">
        <v>8.6</v>
      </c>
      <c r="DX35" s="642"/>
      <c r="DY35" s="642"/>
      <c r="DZ35" s="642"/>
      <c r="EA35" s="642"/>
      <c r="EB35" s="642"/>
      <c r="EC35" s="663"/>
    </row>
    <row r="36" spans="2:133" ht="11.25" customHeight="1" x14ac:dyDescent="0.15">
      <c r="B36" s="626" t="s">
        <v>328</v>
      </c>
      <c r="C36" s="627"/>
      <c r="D36" s="627"/>
      <c r="E36" s="627"/>
      <c r="F36" s="627"/>
      <c r="G36" s="627"/>
      <c r="H36" s="627"/>
      <c r="I36" s="627"/>
      <c r="J36" s="627"/>
      <c r="K36" s="627"/>
      <c r="L36" s="627"/>
      <c r="M36" s="627"/>
      <c r="N36" s="627"/>
      <c r="O36" s="627"/>
      <c r="P36" s="627"/>
      <c r="Q36" s="628"/>
      <c r="R36" s="629">
        <v>70798</v>
      </c>
      <c r="S36" s="630"/>
      <c r="T36" s="630"/>
      <c r="U36" s="630"/>
      <c r="V36" s="630"/>
      <c r="W36" s="630"/>
      <c r="X36" s="630"/>
      <c r="Y36" s="631"/>
      <c r="Z36" s="656">
        <v>1.5</v>
      </c>
      <c r="AA36" s="656"/>
      <c r="AB36" s="656"/>
      <c r="AC36" s="656"/>
      <c r="AD36" s="657" t="s">
        <v>236</v>
      </c>
      <c r="AE36" s="657"/>
      <c r="AF36" s="657"/>
      <c r="AG36" s="657"/>
      <c r="AH36" s="657"/>
      <c r="AI36" s="657"/>
      <c r="AJ36" s="657"/>
      <c r="AK36" s="657"/>
      <c r="AL36" s="632" t="s">
        <v>236</v>
      </c>
      <c r="AM36" s="633"/>
      <c r="AN36" s="633"/>
      <c r="AO36" s="658"/>
      <c r="AP36" s="221"/>
      <c r="AQ36" s="679" t="s">
        <v>329</v>
      </c>
      <c r="AR36" s="680"/>
      <c r="AS36" s="680"/>
      <c r="AT36" s="680"/>
      <c r="AU36" s="680"/>
      <c r="AV36" s="680"/>
      <c r="AW36" s="680"/>
      <c r="AX36" s="680"/>
      <c r="AY36" s="681"/>
      <c r="AZ36" s="682">
        <v>211850</v>
      </c>
      <c r="BA36" s="683"/>
      <c r="BB36" s="683"/>
      <c r="BC36" s="683"/>
      <c r="BD36" s="683"/>
      <c r="BE36" s="683"/>
      <c r="BF36" s="684"/>
      <c r="BG36" s="685" t="s">
        <v>330</v>
      </c>
      <c r="BH36" s="686"/>
      <c r="BI36" s="686"/>
      <c r="BJ36" s="686"/>
      <c r="BK36" s="686"/>
      <c r="BL36" s="686"/>
      <c r="BM36" s="686"/>
      <c r="BN36" s="686"/>
      <c r="BO36" s="686"/>
      <c r="BP36" s="686"/>
      <c r="BQ36" s="686"/>
      <c r="BR36" s="686"/>
      <c r="BS36" s="686"/>
      <c r="BT36" s="686"/>
      <c r="BU36" s="687"/>
      <c r="BV36" s="682">
        <v>338</v>
      </c>
      <c r="BW36" s="683"/>
      <c r="BX36" s="683"/>
      <c r="BY36" s="683"/>
      <c r="BZ36" s="683"/>
      <c r="CA36" s="683"/>
      <c r="CB36" s="684"/>
      <c r="CD36" s="671" t="s">
        <v>331</v>
      </c>
      <c r="CE36" s="668"/>
      <c r="CF36" s="668"/>
      <c r="CG36" s="668"/>
      <c r="CH36" s="668"/>
      <c r="CI36" s="668"/>
      <c r="CJ36" s="668"/>
      <c r="CK36" s="668"/>
      <c r="CL36" s="668"/>
      <c r="CM36" s="668"/>
      <c r="CN36" s="668"/>
      <c r="CO36" s="668"/>
      <c r="CP36" s="668"/>
      <c r="CQ36" s="669"/>
      <c r="CR36" s="629">
        <v>764914</v>
      </c>
      <c r="CS36" s="630"/>
      <c r="CT36" s="630"/>
      <c r="CU36" s="630"/>
      <c r="CV36" s="630"/>
      <c r="CW36" s="630"/>
      <c r="CX36" s="630"/>
      <c r="CY36" s="631"/>
      <c r="CZ36" s="632">
        <v>16.7</v>
      </c>
      <c r="DA36" s="642"/>
      <c r="DB36" s="642"/>
      <c r="DC36" s="643"/>
      <c r="DD36" s="635">
        <v>523897</v>
      </c>
      <c r="DE36" s="630"/>
      <c r="DF36" s="630"/>
      <c r="DG36" s="630"/>
      <c r="DH36" s="630"/>
      <c r="DI36" s="630"/>
      <c r="DJ36" s="630"/>
      <c r="DK36" s="631"/>
      <c r="DL36" s="635">
        <v>262299</v>
      </c>
      <c r="DM36" s="630"/>
      <c r="DN36" s="630"/>
      <c r="DO36" s="630"/>
      <c r="DP36" s="630"/>
      <c r="DQ36" s="630"/>
      <c r="DR36" s="630"/>
      <c r="DS36" s="630"/>
      <c r="DT36" s="630"/>
      <c r="DU36" s="630"/>
      <c r="DV36" s="631"/>
      <c r="DW36" s="632">
        <v>10.1</v>
      </c>
      <c r="DX36" s="642"/>
      <c r="DY36" s="642"/>
      <c r="DZ36" s="642"/>
      <c r="EA36" s="642"/>
      <c r="EB36" s="642"/>
      <c r="EC36" s="663"/>
    </row>
    <row r="37" spans="2:133" ht="11.25" customHeight="1" x14ac:dyDescent="0.15">
      <c r="B37" s="626" t="s">
        <v>332</v>
      </c>
      <c r="C37" s="627"/>
      <c r="D37" s="627"/>
      <c r="E37" s="627"/>
      <c r="F37" s="627"/>
      <c r="G37" s="627"/>
      <c r="H37" s="627"/>
      <c r="I37" s="627"/>
      <c r="J37" s="627"/>
      <c r="K37" s="627"/>
      <c r="L37" s="627"/>
      <c r="M37" s="627"/>
      <c r="N37" s="627"/>
      <c r="O37" s="627"/>
      <c r="P37" s="627"/>
      <c r="Q37" s="628"/>
      <c r="R37" s="629">
        <v>16166</v>
      </c>
      <c r="S37" s="630"/>
      <c r="T37" s="630"/>
      <c r="U37" s="630"/>
      <c r="V37" s="630"/>
      <c r="W37" s="630"/>
      <c r="X37" s="630"/>
      <c r="Y37" s="631"/>
      <c r="Z37" s="656">
        <v>0.3</v>
      </c>
      <c r="AA37" s="656"/>
      <c r="AB37" s="656"/>
      <c r="AC37" s="656"/>
      <c r="AD37" s="657" t="s">
        <v>127</v>
      </c>
      <c r="AE37" s="657"/>
      <c r="AF37" s="657"/>
      <c r="AG37" s="657"/>
      <c r="AH37" s="657"/>
      <c r="AI37" s="657"/>
      <c r="AJ37" s="657"/>
      <c r="AK37" s="657"/>
      <c r="AL37" s="632" t="s">
        <v>236</v>
      </c>
      <c r="AM37" s="633"/>
      <c r="AN37" s="633"/>
      <c r="AO37" s="658"/>
      <c r="AQ37" s="664" t="s">
        <v>333</v>
      </c>
      <c r="AR37" s="665"/>
      <c r="AS37" s="665"/>
      <c r="AT37" s="665"/>
      <c r="AU37" s="665"/>
      <c r="AV37" s="665"/>
      <c r="AW37" s="665"/>
      <c r="AX37" s="665"/>
      <c r="AY37" s="666"/>
      <c r="AZ37" s="629">
        <v>52947</v>
      </c>
      <c r="BA37" s="630"/>
      <c r="BB37" s="630"/>
      <c r="BC37" s="630"/>
      <c r="BD37" s="640"/>
      <c r="BE37" s="640"/>
      <c r="BF37" s="667"/>
      <c r="BG37" s="671" t="s">
        <v>334</v>
      </c>
      <c r="BH37" s="668"/>
      <c r="BI37" s="668"/>
      <c r="BJ37" s="668"/>
      <c r="BK37" s="668"/>
      <c r="BL37" s="668"/>
      <c r="BM37" s="668"/>
      <c r="BN37" s="668"/>
      <c r="BO37" s="668"/>
      <c r="BP37" s="668"/>
      <c r="BQ37" s="668"/>
      <c r="BR37" s="668"/>
      <c r="BS37" s="668"/>
      <c r="BT37" s="668"/>
      <c r="BU37" s="669"/>
      <c r="BV37" s="629">
        <v>-51</v>
      </c>
      <c r="BW37" s="630"/>
      <c r="BX37" s="630"/>
      <c r="BY37" s="630"/>
      <c r="BZ37" s="630"/>
      <c r="CA37" s="630"/>
      <c r="CB37" s="670"/>
      <c r="CD37" s="671" t="s">
        <v>335</v>
      </c>
      <c r="CE37" s="668"/>
      <c r="CF37" s="668"/>
      <c r="CG37" s="668"/>
      <c r="CH37" s="668"/>
      <c r="CI37" s="668"/>
      <c r="CJ37" s="668"/>
      <c r="CK37" s="668"/>
      <c r="CL37" s="668"/>
      <c r="CM37" s="668"/>
      <c r="CN37" s="668"/>
      <c r="CO37" s="668"/>
      <c r="CP37" s="668"/>
      <c r="CQ37" s="669"/>
      <c r="CR37" s="629">
        <v>161958</v>
      </c>
      <c r="CS37" s="640"/>
      <c r="CT37" s="640"/>
      <c r="CU37" s="640"/>
      <c r="CV37" s="640"/>
      <c r="CW37" s="640"/>
      <c r="CX37" s="640"/>
      <c r="CY37" s="641"/>
      <c r="CZ37" s="632">
        <v>3.5</v>
      </c>
      <c r="DA37" s="642"/>
      <c r="DB37" s="642"/>
      <c r="DC37" s="643"/>
      <c r="DD37" s="635">
        <v>153558</v>
      </c>
      <c r="DE37" s="640"/>
      <c r="DF37" s="640"/>
      <c r="DG37" s="640"/>
      <c r="DH37" s="640"/>
      <c r="DI37" s="640"/>
      <c r="DJ37" s="640"/>
      <c r="DK37" s="641"/>
      <c r="DL37" s="635">
        <v>153558</v>
      </c>
      <c r="DM37" s="640"/>
      <c r="DN37" s="640"/>
      <c r="DO37" s="640"/>
      <c r="DP37" s="640"/>
      <c r="DQ37" s="640"/>
      <c r="DR37" s="640"/>
      <c r="DS37" s="640"/>
      <c r="DT37" s="640"/>
      <c r="DU37" s="640"/>
      <c r="DV37" s="641"/>
      <c r="DW37" s="632">
        <v>5.9</v>
      </c>
      <c r="DX37" s="642"/>
      <c r="DY37" s="642"/>
      <c r="DZ37" s="642"/>
      <c r="EA37" s="642"/>
      <c r="EB37" s="642"/>
      <c r="EC37" s="663"/>
    </row>
    <row r="38" spans="2:133" ht="11.25" customHeight="1" x14ac:dyDescent="0.15">
      <c r="B38" s="626" t="s">
        <v>336</v>
      </c>
      <c r="C38" s="627"/>
      <c r="D38" s="627"/>
      <c r="E38" s="627"/>
      <c r="F38" s="627"/>
      <c r="G38" s="627"/>
      <c r="H38" s="627"/>
      <c r="I38" s="627"/>
      <c r="J38" s="627"/>
      <c r="K38" s="627"/>
      <c r="L38" s="627"/>
      <c r="M38" s="627"/>
      <c r="N38" s="627"/>
      <c r="O38" s="627"/>
      <c r="P38" s="627"/>
      <c r="Q38" s="628"/>
      <c r="R38" s="629">
        <v>54328</v>
      </c>
      <c r="S38" s="630"/>
      <c r="T38" s="630"/>
      <c r="U38" s="630"/>
      <c r="V38" s="630"/>
      <c r="W38" s="630"/>
      <c r="X38" s="630"/>
      <c r="Y38" s="631"/>
      <c r="Z38" s="656">
        <v>1.2</v>
      </c>
      <c r="AA38" s="656"/>
      <c r="AB38" s="656"/>
      <c r="AC38" s="656"/>
      <c r="AD38" s="657" t="s">
        <v>236</v>
      </c>
      <c r="AE38" s="657"/>
      <c r="AF38" s="657"/>
      <c r="AG38" s="657"/>
      <c r="AH38" s="657"/>
      <c r="AI38" s="657"/>
      <c r="AJ38" s="657"/>
      <c r="AK38" s="657"/>
      <c r="AL38" s="632" t="s">
        <v>236</v>
      </c>
      <c r="AM38" s="633"/>
      <c r="AN38" s="633"/>
      <c r="AO38" s="658"/>
      <c r="AQ38" s="664" t="s">
        <v>337</v>
      </c>
      <c r="AR38" s="665"/>
      <c r="AS38" s="665"/>
      <c r="AT38" s="665"/>
      <c r="AU38" s="665"/>
      <c r="AV38" s="665"/>
      <c r="AW38" s="665"/>
      <c r="AX38" s="665"/>
      <c r="AY38" s="666"/>
      <c r="AZ38" s="629">
        <v>48997</v>
      </c>
      <c r="BA38" s="630"/>
      <c r="BB38" s="630"/>
      <c r="BC38" s="630"/>
      <c r="BD38" s="640"/>
      <c r="BE38" s="640"/>
      <c r="BF38" s="667"/>
      <c r="BG38" s="671" t="s">
        <v>338</v>
      </c>
      <c r="BH38" s="668"/>
      <c r="BI38" s="668"/>
      <c r="BJ38" s="668"/>
      <c r="BK38" s="668"/>
      <c r="BL38" s="668"/>
      <c r="BM38" s="668"/>
      <c r="BN38" s="668"/>
      <c r="BO38" s="668"/>
      <c r="BP38" s="668"/>
      <c r="BQ38" s="668"/>
      <c r="BR38" s="668"/>
      <c r="BS38" s="668"/>
      <c r="BT38" s="668"/>
      <c r="BU38" s="669"/>
      <c r="BV38" s="629">
        <v>190</v>
      </c>
      <c r="BW38" s="630"/>
      <c r="BX38" s="630"/>
      <c r="BY38" s="630"/>
      <c r="BZ38" s="630"/>
      <c r="CA38" s="630"/>
      <c r="CB38" s="670"/>
      <c r="CD38" s="671" t="s">
        <v>339</v>
      </c>
      <c r="CE38" s="668"/>
      <c r="CF38" s="668"/>
      <c r="CG38" s="668"/>
      <c r="CH38" s="668"/>
      <c r="CI38" s="668"/>
      <c r="CJ38" s="668"/>
      <c r="CK38" s="668"/>
      <c r="CL38" s="668"/>
      <c r="CM38" s="668"/>
      <c r="CN38" s="668"/>
      <c r="CO38" s="668"/>
      <c r="CP38" s="668"/>
      <c r="CQ38" s="669"/>
      <c r="CR38" s="629">
        <v>211850</v>
      </c>
      <c r="CS38" s="630"/>
      <c r="CT38" s="630"/>
      <c r="CU38" s="630"/>
      <c r="CV38" s="630"/>
      <c r="CW38" s="630"/>
      <c r="CX38" s="630"/>
      <c r="CY38" s="631"/>
      <c r="CZ38" s="632">
        <v>4.5999999999999996</v>
      </c>
      <c r="DA38" s="642"/>
      <c r="DB38" s="642"/>
      <c r="DC38" s="643"/>
      <c r="DD38" s="635">
        <v>200749</v>
      </c>
      <c r="DE38" s="630"/>
      <c r="DF38" s="630"/>
      <c r="DG38" s="630"/>
      <c r="DH38" s="630"/>
      <c r="DI38" s="630"/>
      <c r="DJ38" s="630"/>
      <c r="DK38" s="631"/>
      <c r="DL38" s="635">
        <v>157796</v>
      </c>
      <c r="DM38" s="630"/>
      <c r="DN38" s="630"/>
      <c r="DO38" s="630"/>
      <c r="DP38" s="630"/>
      <c r="DQ38" s="630"/>
      <c r="DR38" s="630"/>
      <c r="DS38" s="630"/>
      <c r="DT38" s="630"/>
      <c r="DU38" s="630"/>
      <c r="DV38" s="631"/>
      <c r="DW38" s="632">
        <v>6.1</v>
      </c>
      <c r="DX38" s="642"/>
      <c r="DY38" s="642"/>
      <c r="DZ38" s="642"/>
      <c r="EA38" s="642"/>
      <c r="EB38" s="642"/>
      <c r="EC38" s="663"/>
    </row>
    <row r="39" spans="2:133" ht="11.25" customHeight="1" x14ac:dyDescent="0.15">
      <c r="B39" s="626" t="s">
        <v>340</v>
      </c>
      <c r="C39" s="627"/>
      <c r="D39" s="627"/>
      <c r="E39" s="627"/>
      <c r="F39" s="627"/>
      <c r="G39" s="627"/>
      <c r="H39" s="627"/>
      <c r="I39" s="627"/>
      <c r="J39" s="627"/>
      <c r="K39" s="627"/>
      <c r="L39" s="627"/>
      <c r="M39" s="627"/>
      <c r="N39" s="627"/>
      <c r="O39" s="627"/>
      <c r="P39" s="627"/>
      <c r="Q39" s="628"/>
      <c r="R39" s="629">
        <v>76014</v>
      </c>
      <c r="S39" s="630"/>
      <c r="T39" s="630"/>
      <c r="U39" s="630"/>
      <c r="V39" s="630"/>
      <c r="W39" s="630"/>
      <c r="X39" s="630"/>
      <c r="Y39" s="631"/>
      <c r="Z39" s="656">
        <v>1.6</v>
      </c>
      <c r="AA39" s="656"/>
      <c r="AB39" s="656"/>
      <c r="AC39" s="656"/>
      <c r="AD39" s="657">
        <v>5623</v>
      </c>
      <c r="AE39" s="657"/>
      <c r="AF39" s="657"/>
      <c r="AG39" s="657"/>
      <c r="AH39" s="657"/>
      <c r="AI39" s="657"/>
      <c r="AJ39" s="657"/>
      <c r="AK39" s="657"/>
      <c r="AL39" s="632">
        <v>0.2</v>
      </c>
      <c r="AM39" s="633"/>
      <c r="AN39" s="633"/>
      <c r="AO39" s="658"/>
      <c r="AQ39" s="664" t="s">
        <v>341</v>
      </c>
      <c r="AR39" s="665"/>
      <c r="AS39" s="665"/>
      <c r="AT39" s="665"/>
      <c r="AU39" s="665"/>
      <c r="AV39" s="665"/>
      <c r="AW39" s="665"/>
      <c r="AX39" s="665"/>
      <c r="AY39" s="666"/>
      <c r="AZ39" s="629">
        <v>3925</v>
      </c>
      <c r="BA39" s="630"/>
      <c r="BB39" s="630"/>
      <c r="BC39" s="630"/>
      <c r="BD39" s="640"/>
      <c r="BE39" s="640"/>
      <c r="BF39" s="667"/>
      <c r="BG39" s="671" t="s">
        <v>342</v>
      </c>
      <c r="BH39" s="668"/>
      <c r="BI39" s="668"/>
      <c r="BJ39" s="668"/>
      <c r="BK39" s="668"/>
      <c r="BL39" s="668"/>
      <c r="BM39" s="668"/>
      <c r="BN39" s="668"/>
      <c r="BO39" s="668"/>
      <c r="BP39" s="668"/>
      <c r="BQ39" s="668"/>
      <c r="BR39" s="668"/>
      <c r="BS39" s="668"/>
      <c r="BT39" s="668"/>
      <c r="BU39" s="669"/>
      <c r="BV39" s="629">
        <v>333</v>
      </c>
      <c r="BW39" s="630"/>
      <c r="BX39" s="630"/>
      <c r="BY39" s="630"/>
      <c r="BZ39" s="630"/>
      <c r="CA39" s="630"/>
      <c r="CB39" s="670"/>
      <c r="CD39" s="671" t="s">
        <v>343</v>
      </c>
      <c r="CE39" s="668"/>
      <c r="CF39" s="668"/>
      <c r="CG39" s="668"/>
      <c r="CH39" s="668"/>
      <c r="CI39" s="668"/>
      <c r="CJ39" s="668"/>
      <c r="CK39" s="668"/>
      <c r="CL39" s="668"/>
      <c r="CM39" s="668"/>
      <c r="CN39" s="668"/>
      <c r="CO39" s="668"/>
      <c r="CP39" s="668"/>
      <c r="CQ39" s="669"/>
      <c r="CR39" s="629">
        <v>117909</v>
      </c>
      <c r="CS39" s="640"/>
      <c r="CT39" s="640"/>
      <c r="CU39" s="640"/>
      <c r="CV39" s="640"/>
      <c r="CW39" s="640"/>
      <c r="CX39" s="640"/>
      <c r="CY39" s="641"/>
      <c r="CZ39" s="632">
        <v>2.6</v>
      </c>
      <c r="DA39" s="642"/>
      <c r="DB39" s="642"/>
      <c r="DC39" s="643"/>
      <c r="DD39" s="635">
        <v>47950</v>
      </c>
      <c r="DE39" s="640"/>
      <c r="DF39" s="640"/>
      <c r="DG39" s="640"/>
      <c r="DH39" s="640"/>
      <c r="DI39" s="640"/>
      <c r="DJ39" s="640"/>
      <c r="DK39" s="641"/>
      <c r="DL39" s="635" t="s">
        <v>344</v>
      </c>
      <c r="DM39" s="640"/>
      <c r="DN39" s="640"/>
      <c r="DO39" s="640"/>
      <c r="DP39" s="640"/>
      <c r="DQ39" s="640"/>
      <c r="DR39" s="640"/>
      <c r="DS39" s="640"/>
      <c r="DT39" s="640"/>
      <c r="DU39" s="640"/>
      <c r="DV39" s="641"/>
      <c r="DW39" s="632" t="s">
        <v>236</v>
      </c>
      <c r="DX39" s="642"/>
      <c r="DY39" s="642"/>
      <c r="DZ39" s="642"/>
      <c r="EA39" s="642"/>
      <c r="EB39" s="642"/>
      <c r="EC39" s="663"/>
    </row>
    <row r="40" spans="2:133" ht="11.25" customHeight="1" x14ac:dyDescent="0.15">
      <c r="B40" s="626" t="s">
        <v>345</v>
      </c>
      <c r="C40" s="627"/>
      <c r="D40" s="627"/>
      <c r="E40" s="627"/>
      <c r="F40" s="627"/>
      <c r="G40" s="627"/>
      <c r="H40" s="627"/>
      <c r="I40" s="627"/>
      <c r="J40" s="627"/>
      <c r="K40" s="627"/>
      <c r="L40" s="627"/>
      <c r="M40" s="627"/>
      <c r="N40" s="627"/>
      <c r="O40" s="627"/>
      <c r="P40" s="627"/>
      <c r="Q40" s="628"/>
      <c r="R40" s="629">
        <v>854998</v>
      </c>
      <c r="S40" s="630"/>
      <c r="T40" s="630"/>
      <c r="U40" s="630"/>
      <c r="V40" s="630"/>
      <c r="W40" s="630"/>
      <c r="X40" s="630"/>
      <c r="Y40" s="631"/>
      <c r="Z40" s="656">
        <v>18.3</v>
      </c>
      <c r="AA40" s="656"/>
      <c r="AB40" s="656"/>
      <c r="AC40" s="656"/>
      <c r="AD40" s="657" t="s">
        <v>236</v>
      </c>
      <c r="AE40" s="657"/>
      <c r="AF40" s="657"/>
      <c r="AG40" s="657"/>
      <c r="AH40" s="657"/>
      <c r="AI40" s="657"/>
      <c r="AJ40" s="657"/>
      <c r="AK40" s="657"/>
      <c r="AL40" s="632" t="s">
        <v>236</v>
      </c>
      <c r="AM40" s="633"/>
      <c r="AN40" s="633"/>
      <c r="AO40" s="658"/>
      <c r="AQ40" s="664" t="s">
        <v>346</v>
      </c>
      <c r="AR40" s="665"/>
      <c r="AS40" s="665"/>
      <c r="AT40" s="665"/>
      <c r="AU40" s="665"/>
      <c r="AV40" s="665"/>
      <c r="AW40" s="665"/>
      <c r="AX40" s="665"/>
      <c r="AY40" s="666"/>
      <c r="AZ40" s="629" t="s">
        <v>236</v>
      </c>
      <c r="BA40" s="630"/>
      <c r="BB40" s="630"/>
      <c r="BC40" s="630"/>
      <c r="BD40" s="640"/>
      <c r="BE40" s="640"/>
      <c r="BF40" s="667"/>
      <c r="BG40" s="672" t="s">
        <v>347</v>
      </c>
      <c r="BH40" s="673"/>
      <c r="BI40" s="673"/>
      <c r="BJ40" s="673"/>
      <c r="BK40" s="673"/>
      <c r="BL40" s="222"/>
      <c r="BM40" s="668" t="s">
        <v>348</v>
      </c>
      <c r="BN40" s="668"/>
      <c r="BO40" s="668"/>
      <c r="BP40" s="668"/>
      <c r="BQ40" s="668"/>
      <c r="BR40" s="668"/>
      <c r="BS40" s="668"/>
      <c r="BT40" s="668"/>
      <c r="BU40" s="669"/>
      <c r="BV40" s="629">
        <v>111</v>
      </c>
      <c r="BW40" s="630"/>
      <c r="BX40" s="630"/>
      <c r="BY40" s="630"/>
      <c r="BZ40" s="630"/>
      <c r="CA40" s="630"/>
      <c r="CB40" s="670"/>
      <c r="CD40" s="671" t="s">
        <v>349</v>
      </c>
      <c r="CE40" s="668"/>
      <c r="CF40" s="668"/>
      <c r="CG40" s="668"/>
      <c r="CH40" s="668"/>
      <c r="CI40" s="668"/>
      <c r="CJ40" s="668"/>
      <c r="CK40" s="668"/>
      <c r="CL40" s="668"/>
      <c r="CM40" s="668"/>
      <c r="CN40" s="668"/>
      <c r="CO40" s="668"/>
      <c r="CP40" s="668"/>
      <c r="CQ40" s="669"/>
      <c r="CR40" s="629">
        <v>360</v>
      </c>
      <c r="CS40" s="630"/>
      <c r="CT40" s="630"/>
      <c r="CU40" s="630"/>
      <c r="CV40" s="630"/>
      <c r="CW40" s="630"/>
      <c r="CX40" s="630"/>
      <c r="CY40" s="631"/>
      <c r="CZ40" s="632">
        <v>0</v>
      </c>
      <c r="DA40" s="642"/>
      <c r="DB40" s="642"/>
      <c r="DC40" s="643"/>
      <c r="DD40" s="635" t="s">
        <v>236</v>
      </c>
      <c r="DE40" s="630"/>
      <c r="DF40" s="630"/>
      <c r="DG40" s="630"/>
      <c r="DH40" s="630"/>
      <c r="DI40" s="630"/>
      <c r="DJ40" s="630"/>
      <c r="DK40" s="631"/>
      <c r="DL40" s="635" t="s">
        <v>236</v>
      </c>
      <c r="DM40" s="630"/>
      <c r="DN40" s="630"/>
      <c r="DO40" s="630"/>
      <c r="DP40" s="630"/>
      <c r="DQ40" s="630"/>
      <c r="DR40" s="630"/>
      <c r="DS40" s="630"/>
      <c r="DT40" s="630"/>
      <c r="DU40" s="630"/>
      <c r="DV40" s="631"/>
      <c r="DW40" s="632" t="s">
        <v>127</v>
      </c>
      <c r="DX40" s="642"/>
      <c r="DY40" s="642"/>
      <c r="DZ40" s="642"/>
      <c r="EA40" s="642"/>
      <c r="EB40" s="642"/>
      <c r="EC40" s="663"/>
    </row>
    <row r="41" spans="2:133" ht="11.25" customHeight="1" x14ac:dyDescent="0.15">
      <c r="B41" s="626" t="s">
        <v>350</v>
      </c>
      <c r="C41" s="627"/>
      <c r="D41" s="627"/>
      <c r="E41" s="627"/>
      <c r="F41" s="627"/>
      <c r="G41" s="627"/>
      <c r="H41" s="627"/>
      <c r="I41" s="627"/>
      <c r="J41" s="627"/>
      <c r="K41" s="627"/>
      <c r="L41" s="627"/>
      <c r="M41" s="627"/>
      <c r="N41" s="627"/>
      <c r="O41" s="627"/>
      <c r="P41" s="627"/>
      <c r="Q41" s="628"/>
      <c r="R41" s="629" t="s">
        <v>344</v>
      </c>
      <c r="S41" s="630"/>
      <c r="T41" s="630"/>
      <c r="U41" s="630"/>
      <c r="V41" s="630"/>
      <c r="W41" s="630"/>
      <c r="X41" s="630"/>
      <c r="Y41" s="631"/>
      <c r="Z41" s="656" t="s">
        <v>127</v>
      </c>
      <c r="AA41" s="656"/>
      <c r="AB41" s="656"/>
      <c r="AC41" s="656"/>
      <c r="AD41" s="657" t="s">
        <v>236</v>
      </c>
      <c r="AE41" s="657"/>
      <c r="AF41" s="657"/>
      <c r="AG41" s="657"/>
      <c r="AH41" s="657"/>
      <c r="AI41" s="657"/>
      <c r="AJ41" s="657"/>
      <c r="AK41" s="657"/>
      <c r="AL41" s="632" t="s">
        <v>236</v>
      </c>
      <c r="AM41" s="633"/>
      <c r="AN41" s="633"/>
      <c r="AO41" s="658"/>
      <c r="AQ41" s="664" t="s">
        <v>351</v>
      </c>
      <c r="AR41" s="665"/>
      <c r="AS41" s="665"/>
      <c r="AT41" s="665"/>
      <c r="AU41" s="665"/>
      <c r="AV41" s="665"/>
      <c r="AW41" s="665"/>
      <c r="AX41" s="665"/>
      <c r="AY41" s="666"/>
      <c r="AZ41" s="629">
        <v>25028</v>
      </c>
      <c r="BA41" s="630"/>
      <c r="BB41" s="630"/>
      <c r="BC41" s="630"/>
      <c r="BD41" s="640"/>
      <c r="BE41" s="640"/>
      <c r="BF41" s="667"/>
      <c r="BG41" s="672"/>
      <c r="BH41" s="673"/>
      <c r="BI41" s="673"/>
      <c r="BJ41" s="673"/>
      <c r="BK41" s="673"/>
      <c r="BL41" s="222"/>
      <c r="BM41" s="668" t="s">
        <v>352</v>
      </c>
      <c r="BN41" s="668"/>
      <c r="BO41" s="668"/>
      <c r="BP41" s="668"/>
      <c r="BQ41" s="668"/>
      <c r="BR41" s="668"/>
      <c r="BS41" s="668"/>
      <c r="BT41" s="668"/>
      <c r="BU41" s="669"/>
      <c r="BV41" s="629" t="s">
        <v>236</v>
      </c>
      <c r="BW41" s="630"/>
      <c r="BX41" s="630"/>
      <c r="BY41" s="630"/>
      <c r="BZ41" s="630"/>
      <c r="CA41" s="630"/>
      <c r="CB41" s="670"/>
      <c r="CD41" s="671" t="s">
        <v>353</v>
      </c>
      <c r="CE41" s="668"/>
      <c r="CF41" s="668"/>
      <c r="CG41" s="668"/>
      <c r="CH41" s="668"/>
      <c r="CI41" s="668"/>
      <c r="CJ41" s="668"/>
      <c r="CK41" s="668"/>
      <c r="CL41" s="668"/>
      <c r="CM41" s="668"/>
      <c r="CN41" s="668"/>
      <c r="CO41" s="668"/>
      <c r="CP41" s="668"/>
      <c r="CQ41" s="669"/>
      <c r="CR41" s="629" t="s">
        <v>344</v>
      </c>
      <c r="CS41" s="640"/>
      <c r="CT41" s="640"/>
      <c r="CU41" s="640"/>
      <c r="CV41" s="640"/>
      <c r="CW41" s="640"/>
      <c r="CX41" s="640"/>
      <c r="CY41" s="641"/>
      <c r="CZ41" s="632" t="s">
        <v>127</v>
      </c>
      <c r="DA41" s="642"/>
      <c r="DB41" s="642"/>
      <c r="DC41" s="643"/>
      <c r="DD41" s="635" t="s">
        <v>236</v>
      </c>
      <c r="DE41" s="640"/>
      <c r="DF41" s="640"/>
      <c r="DG41" s="640"/>
      <c r="DH41" s="640"/>
      <c r="DI41" s="640"/>
      <c r="DJ41" s="640"/>
      <c r="DK41" s="641"/>
      <c r="DL41" s="636"/>
      <c r="DM41" s="637"/>
      <c r="DN41" s="637"/>
      <c r="DO41" s="637"/>
      <c r="DP41" s="637"/>
      <c r="DQ41" s="637"/>
      <c r="DR41" s="637"/>
      <c r="DS41" s="637"/>
      <c r="DT41" s="637"/>
      <c r="DU41" s="637"/>
      <c r="DV41" s="638"/>
      <c r="DW41" s="622"/>
      <c r="DX41" s="623"/>
      <c r="DY41" s="623"/>
      <c r="DZ41" s="623"/>
      <c r="EA41" s="623"/>
      <c r="EB41" s="623"/>
      <c r="EC41" s="624"/>
    </row>
    <row r="42" spans="2:133" ht="11.25" customHeight="1" x14ac:dyDescent="0.15">
      <c r="B42" s="626" t="s">
        <v>354</v>
      </c>
      <c r="C42" s="627"/>
      <c r="D42" s="627"/>
      <c r="E42" s="627"/>
      <c r="F42" s="627"/>
      <c r="G42" s="627"/>
      <c r="H42" s="627"/>
      <c r="I42" s="627"/>
      <c r="J42" s="627"/>
      <c r="K42" s="627"/>
      <c r="L42" s="627"/>
      <c r="M42" s="627"/>
      <c r="N42" s="627"/>
      <c r="O42" s="627"/>
      <c r="P42" s="627"/>
      <c r="Q42" s="628"/>
      <c r="R42" s="629" t="s">
        <v>236</v>
      </c>
      <c r="S42" s="630"/>
      <c r="T42" s="630"/>
      <c r="U42" s="630"/>
      <c r="V42" s="630"/>
      <c r="W42" s="630"/>
      <c r="X42" s="630"/>
      <c r="Y42" s="631"/>
      <c r="Z42" s="656" t="s">
        <v>236</v>
      </c>
      <c r="AA42" s="656"/>
      <c r="AB42" s="656"/>
      <c r="AC42" s="656"/>
      <c r="AD42" s="657" t="s">
        <v>236</v>
      </c>
      <c r="AE42" s="657"/>
      <c r="AF42" s="657"/>
      <c r="AG42" s="657"/>
      <c r="AH42" s="657"/>
      <c r="AI42" s="657"/>
      <c r="AJ42" s="657"/>
      <c r="AK42" s="657"/>
      <c r="AL42" s="632" t="s">
        <v>344</v>
      </c>
      <c r="AM42" s="633"/>
      <c r="AN42" s="633"/>
      <c r="AO42" s="658"/>
      <c r="AQ42" s="676" t="s">
        <v>355</v>
      </c>
      <c r="AR42" s="677"/>
      <c r="AS42" s="677"/>
      <c r="AT42" s="677"/>
      <c r="AU42" s="677"/>
      <c r="AV42" s="677"/>
      <c r="AW42" s="677"/>
      <c r="AX42" s="677"/>
      <c r="AY42" s="678"/>
      <c r="AZ42" s="609">
        <v>80953</v>
      </c>
      <c r="BA42" s="644"/>
      <c r="BB42" s="644"/>
      <c r="BC42" s="644"/>
      <c r="BD42" s="610"/>
      <c r="BE42" s="610"/>
      <c r="BF42" s="659"/>
      <c r="BG42" s="674"/>
      <c r="BH42" s="675"/>
      <c r="BI42" s="675"/>
      <c r="BJ42" s="675"/>
      <c r="BK42" s="675"/>
      <c r="BL42" s="223"/>
      <c r="BM42" s="660" t="s">
        <v>356</v>
      </c>
      <c r="BN42" s="660"/>
      <c r="BO42" s="660"/>
      <c r="BP42" s="660"/>
      <c r="BQ42" s="660"/>
      <c r="BR42" s="660"/>
      <c r="BS42" s="660"/>
      <c r="BT42" s="660"/>
      <c r="BU42" s="661"/>
      <c r="BV42" s="609">
        <v>274</v>
      </c>
      <c r="BW42" s="644"/>
      <c r="BX42" s="644"/>
      <c r="BY42" s="644"/>
      <c r="BZ42" s="644"/>
      <c r="CA42" s="644"/>
      <c r="CB42" s="662"/>
      <c r="CD42" s="626" t="s">
        <v>357</v>
      </c>
      <c r="CE42" s="627"/>
      <c r="CF42" s="627"/>
      <c r="CG42" s="627"/>
      <c r="CH42" s="627"/>
      <c r="CI42" s="627"/>
      <c r="CJ42" s="627"/>
      <c r="CK42" s="627"/>
      <c r="CL42" s="627"/>
      <c r="CM42" s="627"/>
      <c r="CN42" s="627"/>
      <c r="CO42" s="627"/>
      <c r="CP42" s="627"/>
      <c r="CQ42" s="628"/>
      <c r="CR42" s="629">
        <v>1081611</v>
      </c>
      <c r="CS42" s="640"/>
      <c r="CT42" s="640"/>
      <c r="CU42" s="640"/>
      <c r="CV42" s="640"/>
      <c r="CW42" s="640"/>
      <c r="CX42" s="640"/>
      <c r="CY42" s="641"/>
      <c r="CZ42" s="632">
        <v>23.7</v>
      </c>
      <c r="DA42" s="642"/>
      <c r="DB42" s="642"/>
      <c r="DC42" s="643"/>
      <c r="DD42" s="635">
        <v>162768</v>
      </c>
      <c r="DE42" s="640"/>
      <c r="DF42" s="640"/>
      <c r="DG42" s="640"/>
      <c r="DH42" s="640"/>
      <c r="DI42" s="640"/>
      <c r="DJ42" s="640"/>
      <c r="DK42" s="641"/>
      <c r="DL42" s="636"/>
      <c r="DM42" s="637"/>
      <c r="DN42" s="637"/>
      <c r="DO42" s="637"/>
      <c r="DP42" s="637"/>
      <c r="DQ42" s="637"/>
      <c r="DR42" s="637"/>
      <c r="DS42" s="637"/>
      <c r="DT42" s="637"/>
      <c r="DU42" s="637"/>
      <c r="DV42" s="638"/>
      <c r="DW42" s="622"/>
      <c r="DX42" s="623"/>
      <c r="DY42" s="623"/>
      <c r="DZ42" s="623"/>
      <c r="EA42" s="623"/>
      <c r="EB42" s="623"/>
      <c r="EC42" s="624"/>
    </row>
    <row r="43" spans="2:133" ht="11.25" customHeight="1" x14ac:dyDescent="0.15">
      <c r="B43" s="626" t="s">
        <v>358</v>
      </c>
      <c r="C43" s="627"/>
      <c r="D43" s="627"/>
      <c r="E43" s="627"/>
      <c r="F43" s="627"/>
      <c r="G43" s="627"/>
      <c r="H43" s="627"/>
      <c r="I43" s="627"/>
      <c r="J43" s="627"/>
      <c r="K43" s="627"/>
      <c r="L43" s="627"/>
      <c r="M43" s="627"/>
      <c r="N43" s="627"/>
      <c r="O43" s="627"/>
      <c r="P43" s="627"/>
      <c r="Q43" s="628"/>
      <c r="R43" s="629">
        <v>71598</v>
      </c>
      <c r="S43" s="630"/>
      <c r="T43" s="630"/>
      <c r="U43" s="630"/>
      <c r="V43" s="630"/>
      <c r="W43" s="630"/>
      <c r="X43" s="630"/>
      <c r="Y43" s="631"/>
      <c r="Z43" s="656">
        <v>1.5</v>
      </c>
      <c r="AA43" s="656"/>
      <c r="AB43" s="656"/>
      <c r="AC43" s="656"/>
      <c r="AD43" s="657" t="s">
        <v>236</v>
      </c>
      <c r="AE43" s="657"/>
      <c r="AF43" s="657"/>
      <c r="AG43" s="657"/>
      <c r="AH43" s="657"/>
      <c r="AI43" s="657"/>
      <c r="AJ43" s="657"/>
      <c r="AK43" s="657"/>
      <c r="AL43" s="632" t="s">
        <v>236</v>
      </c>
      <c r="AM43" s="633"/>
      <c r="AN43" s="633"/>
      <c r="AO43" s="658"/>
      <c r="BV43" s="224"/>
      <c r="BW43" s="224"/>
      <c r="BX43" s="224"/>
      <c r="BY43" s="224"/>
      <c r="BZ43" s="224"/>
      <c r="CA43" s="224"/>
      <c r="CB43" s="224"/>
      <c r="CD43" s="626" t="s">
        <v>359</v>
      </c>
      <c r="CE43" s="627"/>
      <c r="CF43" s="627"/>
      <c r="CG43" s="627"/>
      <c r="CH43" s="627"/>
      <c r="CI43" s="627"/>
      <c r="CJ43" s="627"/>
      <c r="CK43" s="627"/>
      <c r="CL43" s="627"/>
      <c r="CM43" s="627"/>
      <c r="CN43" s="627"/>
      <c r="CO43" s="627"/>
      <c r="CP43" s="627"/>
      <c r="CQ43" s="628"/>
      <c r="CR43" s="629">
        <v>19805</v>
      </c>
      <c r="CS43" s="640"/>
      <c r="CT43" s="640"/>
      <c r="CU43" s="640"/>
      <c r="CV43" s="640"/>
      <c r="CW43" s="640"/>
      <c r="CX43" s="640"/>
      <c r="CY43" s="641"/>
      <c r="CZ43" s="632">
        <v>0.4</v>
      </c>
      <c r="DA43" s="642"/>
      <c r="DB43" s="642"/>
      <c r="DC43" s="643"/>
      <c r="DD43" s="635">
        <v>19805</v>
      </c>
      <c r="DE43" s="640"/>
      <c r="DF43" s="640"/>
      <c r="DG43" s="640"/>
      <c r="DH43" s="640"/>
      <c r="DI43" s="640"/>
      <c r="DJ43" s="640"/>
      <c r="DK43" s="641"/>
      <c r="DL43" s="636"/>
      <c r="DM43" s="637"/>
      <c r="DN43" s="637"/>
      <c r="DO43" s="637"/>
      <c r="DP43" s="637"/>
      <c r="DQ43" s="637"/>
      <c r="DR43" s="637"/>
      <c r="DS43" s="637"/>
      <c r="DT43" s="637"/>
      <c r="DU43" s="637"/>
      <c r="DV43" s="638"/>
      <c r="DW43" s="622"/>
      <c r="DX43" s="623"/>
      <c r="DY43" s="623"/>
      <c r="DZ43" s="623"/>
      <c r="EA43" s="623"/>
      <c r="EB43" s="623"/>
      <c r="EC43" s="624"/>
    </row>
    <row r="44" spans="2:133" ht="11.25" customHeight="1" x14ac:dyDescent="0.15">
      <c r="B44" s="606" t="s">
        <v>360</v>
      </c>
      <c r="C44" s="607"/>
      <c r="D44" s="607"/>
      <c r="E44" s="607"/>
      <c r="F44" s="607"/>
      <c r="G44" s="607"/>
      <c r="H44" s="607"/>
      <c r="I44" s="607"/>
      <c r="J44" s="607"/>
      <c r="K44" s="607"/>
      <c r="L44" s="607"/>
      <c r="M44" s="607"/>
      <c r="N44" s="607"/>
      <c r="O44" s="607"/>
      <c r="P44" s="607"/>
      <c r="Q44" s="608"/>
      <c r="R44" s="609">
        <v>4662095</v>
      </c>
      <c r="S44" s="644"/>
      <c r="T44" s="644"/>
      <c r="U44" s="644"/>
      <c r="V44" s="644"/>
      <c r="W44" s="644"/>
      <c r="X44" s="644"/>
      <c r="Y44" s="645"/>
      <c r="Z44" s="646">
        <v>100</v>
      </c>
      <c r="AA44" s="646"/>
      <c r="AB44" s="646"/>
      <c r="AC44" s="646"/>
      <c r="AD44" s="647">
        <v>2513336</v>
      </c>
      <c r="AE44" s="647"/>
      <c r="AF44" s="647"/>
      <c r="AG44" s="647"/>
      <c r="AH44" s="647"/>
      <c r="AI44" s="647"/>
      <c r="AJ44" s="647"/>
      <c r="AK44" s="647"/>
      <c r="AL44" s="612">
        <v>100</v>
      </c>
      <c r="AM44" s="648"/>
      <c r="AN44" s="648"/>
      <c r="AO44" s="649"/>
      <c r="CD44" s="650" t="s">
        <v>306</v>
      </c>
      <c r="CE44" s="651"/>
      <c r="CF44" s="626" t="s">
        <v>361</v>
      </c>
      <c r="CG44" s="627"/>
      <c r="CH44" s="627"/>
      <c r="CI44" s="627"/>
      <c r="CJ44" s="627"/>
      <c r="CK44" s="627"/>
      <c r="CL44" s="627"/>
      <c r="CM44" s="627"/>
      <c r="CN44" s="627"/>
      <c r="CO44" s="627"/>
      <c r="CP44" s="627"/>
      <c r="CQ44" s="628"/>
      <c r="CR44" s="629">
        <v>1081611</v>
      </c>
      <c r="CS44" s="630"/>
      <c r="CT44" s="630"/>
      <c r="CU44" s="630"/>
      <c r="CV44" s="630"/>
      <c r="CW44" s="630"/>
      <c r="CX44" s="630"/>
      <c r="CY44" s="631"/>
      <c r="CZ44" s="632">
        <v>23.7</v>
      </c>
      <c r="DA44" s="633"/>
      <c r="DB44" s="633"/>
      <c r="DC44" s="634"/>
      <c r="DD44" s="635">
        <v>162768</v>
      </c>
      <c r="DE44" s="630"/>
      <c r="DF44" s="630"/>
      <c r="DG44" s="630"/>
      <c r="DH44" s="630"/>
      <c r="DI44" s="630"/>
      <c r="DJ44" s="630"/>
      <c r="DK44" s="631"/>
      <c r="DL44" s="636"/>
      <c r="DM44" s="637"/>
      <c r="DN44" s="637"/>
      <c r="DO44" s="637"/>
      <c r="DP44" s="637"/>
      <c r="DQ44" s="637"/>
      <c r="DR44" s="637"/>
      <c r="DS44" s="637"/>
      <c r="DT44" s="637"/>
      <c r="DU44" s="637"/>
      <c r="DV44" s="638"/>
      <c r="DW44" s="622"/>
      <c r="DX44" s="623"/>
      <c r="DY44" s="623"/>
      <c r="DZ44" s="623"/>
      <c r="EA44" s="623"/>
      <c r="EB44" s="623"/>
      <c r="EC44" s="624"/>
    </row>
    <row r="45" spans="2:133" ht="11.25" customHeight="1" x14ac:dyDescent="0.15">
      <c r="B45" s="225"/>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CD45" s="652"/>
      <c r="CE45" s="653"/>
      <c r="CF45" s="626" t="s">
        <v>362</v>
      </c>
      <c r="CG45" s="627"/>
      <c r="CH45" s="627"/>
      <c r="CI45" s="627"/>
      <c r="CJ45" s="627"/>
      <c r="CK45" s="627"/>
      <c r="CL45" s="627"/>
      <c r="CM45" s="627"/>
      <c r="CN45" s="627"/>
      <c r="CO45" s="627"/>
      <c r="CP45" s="627"/>
      <c r="CQ45" s="628"/>
      <c r="CR45" s="629">
        <v>448564</v>
      </c>
      <c r="CS45" s="640"/>
      <c r="CT45" s="640"/>
      <c r="CU45" s="640"/>
      <c r="CV45" s="640"/>
      <c r="CW45" s="640"/>
      <c r="CX45" s="640"/>
      <c r="CY45" s="641"/>
      <c r="CZ45" s="632">
        <v>9.8000000000000007</v>
      </c>
      <c r="DA45" s="642"/>
      <c r="DB45" s="642"/>
      <c r="DC45" s="643"/>
      <c r="DD45" s="635">
        <v>55287</v>
      </c>
      <c r="DE45" s="640"/>
      <c r="DF45" s="640"/>
      <c r="DG45" s="640"/>
      <c r="DH45" s="640"/>
      <c r="DI45" s="640"/>
      <c r="DJ45" s="640"/>
      <c r="DK45" s="641"/>
      <c r="DL45" s="636"/>
      <c r="DM45" s="637"/>
      <c r="DN45" s="637"/>
      <c r="DO45" s="637"/>
      <c r="DP45" s="637"/>
      <c r="DQ45" s="637"/>
      <c r="DR45" s="637"/>
      <c r="DS45" s="637"/>
      <c r="DT45" s="637"/>
      <c r="DU45" s="637"/>
      <c r="DV45" s="638"/>
      <c r="DW45" s="622"/>
      <c r="DX45" s="623"/>
      <c r="DY45" s="623"/>
      <c r="DZ45" s="623"/>
      <c r="EA45" s="623"/>
      <c r="EB45" s="623"/>
      <c r="EC45" s="624"/>
    </row>
    <row r="46" spans="2:133" ht="11.25" customHeight="1" x14ac:dyDescent="0.15">
      <c r="B46" s="226" t="s">
        <v>363</v>
      </c>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CD46" s="652"/>
      <c r="CE46" s="653"/>
      <c r="CF46" s="626" t="s">
        <v>364</v>
      </c>
      <c r="CG46" s="627"/>
      <c r="CH46" s="627"/>
      <c r="CI46" s="627"/>
      <c r="CJ46" s="627"/>
      <c r="CK46" s="627"/>
      <c r="CL46" s="627"/>
      <c r="CM46" s="627"/>
      <c r="CN46" s="627"/>
      <c r="CO46" s="627"/>
      <c r="CP46" s="627"/>
      <c r="CQ46" s="628"/>
      <c r="CR46" s="629">
        <v>564408</v>
      </c>
      <c r="CS46" s="630"/>
      <c r="CT46" s="630"/>
      <c r="CU46" s="630"/>
      <c r="CV46" s="630"/>
      <c r="CW46" s="630"/>
      <c r="CX46" s="630"/>
      <c r="CY46" s="631"/>
      <c r="CZ46" s="632">
        <v>12.3</v>
      </c>
      <c r="DA46" s="633"/>
      <c r="DB46" s="633"/>
      <c r="DC46" s="634"/>
      <c r="DD46" s="635">
        <v>101978</v>
      </c>
      <c r="DE46" s="630"/>
      <c r="DF46" s="630"/>
      <c r="DG46" s="630"/>
      <c r="DH46" s="630"/>
      <c r="DI46" s="630"/>
      <c r="DJ46" s="630"/>
      <c r="DK46" s="631"/>
      <c r="DL46" s="636"/>
      <c r="DM46" s="637"/>
      <c r="DN46" s="637"/>
      <c r="DO46" s="637"/>
      <c r="DP46" s="637"/>
      <c r="DQ46" s="637"/>
      <c r="DR46" s="637"/>
      <c r="DS46" s="637"/>
      <c r="DT46" s="637"/>
      <c r="DU46" s="637"/>
      <c r="DV46" s="638"/>
      <c r="DW46" s="622"/>
      <c r="DX46" s="623"/>
      <c r="DY46" s="623"/>
      <c r="DZ46" s="623"/>
      <c r="EA46" s="623"/>
      <c r="EB46" s="623"/>
      <c r="EC46" s="624"/>
    </row>
    <row r="47" spans="2:133" ht="11.25" customHeight="1" x14ac:dyDescent="0.15">
      <c r="B47" s="639" t="s">
        <v>365</v>
      </c>
      <c r="C47" s="639"/>
      <c r="D47" s="639"/>
      <c r="E47" s="639"/>
      <c r="F47" s="639"/>
      <c r="G47" s="639"/>
      <c r="H47" s="639"/>
      <c r="I47" s="639"/>
      <c r="J47" s="639"/>
      <c r="K47" s="639"/>
      <c r="L47" s="639"/>
      <c r="M47" s="639"/>
      <c r="N47" s="639"/>
      <c r="O47" s="639"/>
      <c r="P47" s="639"/>
      <c r="Q47" s="639"/>
      <c r="R47" s="639"/>
      <c r="S47" s="639"/>
      <c r="T47" s="639"/>
      <c r="U47" s="639"/>
      <c r="V47" s="639"/>
      <c r="W47" s="639"/>
      <c r="X47" s="639"/>
      <c r="Y47" s="639"/>
      <c r="Z47" s="639"/>
      <c r="AA47" s="639"/>
      <c r="AB47" s="639"/>
      <c r="AC47" s="639"/>
      <c r="AD47" s="639"/>
      <c r="AE47" s="639"/>
      <c r="AF47" s="639"/>
      <c r="AG47" s="639"/>
      <c r="AH47" s="639"/>
      <c r="AI47" s="639"/>
      <c r="AJ47" s="639"/>
      <c r="AK47" s="639"/>
      <c r="AL47" s="639"/>
      <c r="AM47" s="639"/>
      <c r="AN47" s="639"/>
      <c r="AO47" s="639"/>
      <c r="AP47" s="639"/>
      <c r="AQ47" s="639"/>
      <c r="AR47" s="639"/>
      <c r="AS47" s="639"/>
      <c r="AT47" s="639"/>
      <c r="AU47" s="639"/>
      <c r="AV47" s="639"/>
      <c r="AW47" s="639"/>
      <c r="AX47" s="639"/>
      <c r="AY47" s="639"/>
      <c r="AZ47" s="639"/>
      <c r="BA47" s="639"/>
      <c r="BB47" s="639"/>
      <c r="BC47" s="639"/>
      <c r="BD47" s="639"/>
      <c r="BE47" s="639"/>
      <c r="BF47" s="639"/>
      <c r="BG47" s="639"/>
      <c r="BH47" s="639"/>
      <c r="BI47" s="639"/>
      <c r="BJ47" s="639"/>
      <c r="BK47" s="639"/>
      <c r="BL47" s="639"/>
      <c r="BM47" s="639"/>
      <c r="BN47" s="639"/>
      <c r="BO47" s="639"/>
      <c r="BP47" s="639"/>
      <c r="BQ47" s="639"/>
      <c r="BR47" s="639"/>
      <c r="BS47" s="639"/>
      <c r="BT47" s="639"/>
      <c r="BU47" s="639"/>
      <c r="BV47" s="639"/>
      <c r="BW47" s="639"/>
      <c r="BX47" s="639"/>
      <c r="BY47" s="639"/>
      <c r="BZ47" s="639"/>
      <c r="CA47" s="639"/>
      <c r="CB47" s="639"/>
      <c r="CD47" s="652"/>
      <c r="CE47" s="653"/>
      <c r="CF47" s="626" t="s">
        <v>366</v>
      </c>
      <c r="CG47" s="627"/>
      <c r="CH47" s="627"/>
      <c r="CI47" s="627"/>
      <c r="CJ47" s="627"/>
      <c r="CK47" s="627"/>
      <c r="CL47" s="627"/>
      <c r="CM47" s="627"/>
      <c r="CN47" s="627"/>
      <c r="CO47" s="627"/>
      <c r="CP47" s="627"/>
      <c r="CQ47" s="628"/>
      <c r="CR47" s="629" t="s">
        <v>127</v>
      </c>
      <c r="CS47" s="640"/>
      <c r="CT47" s="640"/>
      <c r="CU47" s="640"/>
      <c r="CV47" s="640"/>
      <c r="CW47" s="640"/>
      <c r="CX47" s="640"/>
      <c r="CY47" s="641"/>
      <c r="CZ47" s="632" t="s">
        <v>127</v>
      </c>
      <c r="DA47" s="642"/>
      <c r="DB47" s="642"/>
      <c r="DC47" s="643"/>
      <c r="DD47" s="635" t="s">
        <v>236</v>
      </c>
      <c r="DE47" s="640"/>
      <c r="DF47" s="640"/>
      <c r="DG47" s="640"/>
      <c r="DH47" s="640"/>
      <c r="DI47" s="640"/>
      <c r="DJ47" s="640"/>
      <c r="DK47" s="641"/>
      <c r="DL47" s="636"/>
      <c r="DM47" s="637"/>
      <c r="DN47" s="637"/>
      <c r="DO47" s="637"/>
      <c r="DP47" s="637"/>
      <c r="DQ47" s="637"/>
      <c r="DR47" s="637"/>
      <c r="DS47" s="637"/>
      <c r="DT47" s="637"/>
      <c r="DU47" s="637"/>
      <c r="DV47" s="638"/>
      <c r="DW47" s="622"/>
      <c r="DX47" s="623"/>
      <c r="DY47" s="623"/>
      <c r="DZ47" s="623"/>
      <c r="EA47" s="623"/>
      <c r="EB47" s="623"/>
      <c r="EC47" s="624"/>
    </row>
    <row r="48" spans="2:133" x14ac:dyDescent="0.15">
      <c r="B48" s="625" t="s">
        <v>367</v>
      </c>
      <c r="C48" s="625"/>
      <c r="D48" s="625"/>
      <c r="E48" s="625"/>
      <c r="F48" s="625"/>
      <c r="G48" s="625"/>
      <c r="H48" s="625"/>
      <c r="I48" s="625"/>
      <c r="J48" s="625"/>
      <c r="K48" s="625"/>
      <c r="L48" s="625"/>
      <c r="M48" s="625"/>
      <c r="N48" s="625"/>
      <c r="O48" s="625"/>
      <c r="P48" s="625"/>
      <c r="Q48" s="625"/>
      <c r="R48" s="625"/>
      <c r="S48" s="625"/>
      <c r="T48" s="625"/>
      <c r="U48" s="625"/>
      <c r="V48" s="625"/>
      <c r="W48" s="625"/>
      <c r="X48" s="625"/>
      <c r="Y48" s="625"/>
      <c r="Z48" s="625"/>
      <c r="AA48" s="625"/>
      <c r="AB48" s="625"/>
      <c r="AC48" s="625"/>
      <c r="AD48" s="625"/>
      <c r="AE48" s="625"/>
      <c r="AF48" s="625"/>
      <c r="AG48" s="625"/>
      <c r="AH48" s="625"/>
      <c r="AI48" s="625"/>
      <c r="AJ48" s="625"/>
      <c r="AK48" s="625"/>
      <c r="AL48" s="625"/>
      <c r="AM48" s="625"/>
      <c r="AN48" s="625"/>
      <c r="AO48" s="625"/>
      <c r="AP48" s="625"/>
      <c r="AQ48" s="625"/>
      <c r="AR48" s="625"/>
      <c r="AS48" s="625"/>
      <c r="AT48" s="625"/>
      <c r="AU48" s="625"/>
      <c r="AV48" s="625"/>
      <c r="AW48" s="625"/>
      <c r="AX48" s="625"/>
      <c r="AY48" s="625"/>
      <c r="AZ48" s="625"/>
      <c r="BA48" s="625"/>
      <c r="BB48" s="625"/>
      <c r="BC48" s="625"/>
      <c r="BD48" s="625"/>
      <c r="BE48" s="625"/>
      <c r="BF48" s="625"/>
      <c r="BG48" s="625"/>
      <c r="BH48" s="625"/>
      <c r="BI48" s="625"/>
      <c r="BJ48" s="625"/>
      <c r="BK48" s="625"/>
      <c r="BL48" s="625"/>
      <c r="BM48" s="625"/>
      <c r="BN48" s="625"/>
      <c r="BO48" s="625"/>
      <c r="BP48" s="625"/>
      <c r="BQ48" s="625"/>
      <c r="BR48" s="625"/>
      <c r="BS48" s="625"/>
      <c r="BT48" s="625"/>
      <c r="BU48" s="625"/>
      <c r="BV48" s="625"/>
      <c r="BW48" s="625"/>
      <c r="BX48" s="625"/>
      <c r="BY48" s="625"/>
      <c r="BZ48" s="625"/>
      <c r="CA48" s="625"/>
      <c r="CB48" s="625"/>
      <c r="CD48" s="654"/>
      <c r="CE48" s="655"/>
      <c r="CF48" s="626" t="s">
        <v>368</v>
      </c>
      <c r="CG48" s="627"/>
      <c r="CH48" s="627"/>
      <c r="CI48" s="627"/>
      <c r="CJ48" s="627"/>
      <c r="CK48" s="627"/>
      <c r="CL48" s="627"/>
      <c r="CM48" s="627"/>
      <c r="CN48" s="627"/>
      <c r="CO48" s="627"/>
      <c r="CP48" s="627"/>
      <c r="CQ48" s="628"/>
      <c r="CR48" s="629" t="s">
        <v>236</v>
      </c>
      <c r="CS48" s="630"/>
      <c r="CT48" s="630"/>
      <c r="CU48" s="630"/>
      <c r="CV48" s="630"/>
      <c r="CW48" s="630"/>
      <c r="CX48" s="630"/>
      <c r="CY48" s="631"/>
      <c r="CZ48" s="632" t="s">
        <v>236</v>
      </c>
      <c r="DA48" s="633"/>
      <c r="DB48" s="633"/>
      <c r="DC48" s="634"/>
      <c r="DD48" s="635" t="s">
        <v>127</v>
      </c>
      <c r="DE48" s="630"/>
      <c r="DF48" s="630"/>
      <c r="DG48" s="630"/>
      <c r="DH48" s="630"/>
      <c r="DI48" s="630"/>
      <c r="DJ48" s="630"/>
      <c r="DK48" s="631"/>
      <c r="DL48" s="636"/>
      <c r="DM48" s="637"/>
      <c r="DN48" s="637"/>
      <c r="DO48" s="637"/>
      <c r="DP48" s="637"/>
      <c r="DQ48" s="637"/>
      <c r="DR48" s="637"/>
      <c r="DS48" s="637"/>
      <c r="DT48" s="637"/>
      <c r="DU48" s="637"/>
      <c r="DV48" s="638"/>
      <c r="DW48" s="622"/>
      <c r="DX48" s="623"/>
      <c r="DY48" s="623"/>
      <c r="DZ48" s="623"/>
      <c r="EA48" s="623"/>
      <c r="EB48" s="623"/>
      <c r="EC48" s="624"/>
    </row>
    <row r="49" spans="2:133" ht="11.25" customHeight="1" x14ac:dyDescent="0.15">
      <c r="B49" s="227"/>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CD49" s="606" t="s">
        <v>369</v>
      </c>
      <c r="CE49" s="607"/>
      <c r="CF49" s="607"/>
      <c r="CG49" s="607"/>
      <c r="CH49" s="607"/>
      <c r="CI49" s="607"/>
      <c r="CJ49" s="607"/>
      <c r="CK49" s="607"/>
      <c r="CL49" s="607"/>
      <c r="CM49" s="607"/>
      <c r="CN49" s="607"/>
      <c r="CO49" s="607"/>
      <c r="CP49" s="607"/>
      <c r="CQ49" s="608"/>
      <c r="CR49" s="609">
        <v>4571237</v>
      </c>
      <c r="CS49" s="610"/>
      <c r="CT49" s="610"/>
      <c r="CU49" s="610"/>
      <c r="CV49" s="610"/>
      <c r="CW49" s="610"/>
      <c r="CX49" s="610"/>
      <c r="CY49" s="611"/>
      <c r="CZ49" s="612">
        <v>100</v>
      </c>
      <c r="DA49" s="613"/>
      <c r="DB49" s="613"/>
      <c r="DC49" s="614"/>
      <c r="DD49" s="615">
        <v>2885252</v>
      </c>
      <c r="DE49" s="610"/>
      <c r="DF49" s="610"/>
      <c r="DG49" s="610"/>
      <c r="DH49" s="610"/>
      <c r="DI49" s="610"/>
      <c r="DJ49" s="610"/>
      <c r="DK49" s="611"/>
      <c r="DL49" s="616"/>
      <c r="DM49" s="617"/>
      <c r="DN49" s="617"/>
      <c r="DO49" s="617"/>
      <c r="DP49" s="617"/>
      <c r="DQ49" s="617"/>
      <c r="DR49" s="617"/>
      <c r="DS49" s="617"/>
      <c r="DT49" s="617"/>
      <c r="DU49" s="617"/>
      <c r="DV49" s="618"/>
      <c r="DW49" s="619"/>
      <c r="DX49" s="620"/>
      <c r="DY49" s="620"/>
      <c r="DZ49" s="620"/>
      <c r="EA49" s="620"/>
      <c r="EB49" s="620"/>
      <c r="EC49" s="621"/>
    </row>
    <row r="50" spans="2:133" hidden="1" x14ac:dyDescent="0.15">
      <c r="B50" s="228"/>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row>
  </sheetData>
  <sheetProtection algorithmName="SHA-512" hashValue="MFGZ3AbSrLU1GOz4dXLHNfTF9OFlnc6IjJowP9NIHmZjRWkWlM1Nw/bASWL/VK6KEwrW7kOgsPvHN/DjZiEK7A==" saltValue="EWLzsmcZ5zFn5fyHamTmAg=="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opLeftCell="G70" zoomScale="70" zoomScaleNormal="25" zoomScaleSheetLayoutView="70" workbookViewId="0">
      <selection activeCell="AU23" sqref="AU23:AY23"/>
    </sheetView>
  </sheetViews>
  <sheetFormatPr defaultColWidth="0" defaultRowHeight="13.5" zeroHeight="1" x14ac:dyDescent="0.15"/>
  <cols>
    <col min="1" max="130" width="2.75" style="234" customWidth="1"/>
    <col min="131" max="131" width="1.625" style="234" customWidth="1"/>
    <col min="132" max="16384" width="9" style="234" hidden="1"/>
  </cols>
  <sheetData>
    <row r="1" spans="1:131" ht="11.25" customHeight="1" thickBot="1" x14ac:dyDescent="0.2">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1"/>
      <c r="DQ1" s="232"/>
      <c r="DR1" s="232"/>
      <c r="DS1" s="232"/>
      <c r="DT1" s="232"/>
      <c r="DU1" s="232"/>
      <c r="DV1" s="232"/>
      <c r="DW1" s="232"/>
      <c r="DX1" s="232"/>
      <c r="DY1" s="232"/>
      <c r="DZ1" s="232"/>
      <c r="EA1" s="233"/>
    </row>
    <row r="2" spans="1:131" ht="26.25" customHeight="1" thickBot="1" x14ac:dyDescent="0.2">
      <c r="A2" s="1119" t="s">
        <v>370</v>
      </c>
      <c r="B2" s="1119"/>
      <c r="C2" s="1119"/>
      <c r="D2" s="1119"/>
      <c r="E2" s="1119"/>
      <c r="F2" s="1119"/>
      <c r="G2" s="1119"/>
      <c r="H2" s="1119"/>
      <c r="I2" s="1119"/>
      <c r="J2" s="1119"/>
      <c r="K2" s="1119"/>
      <c r="L2" s="1119"/>
      <c r="M2" s="1119"/>
      <c r="N2" s="1119"/>
      <c r="O2" s="1119"/>
      <c r="P2" s="1119"/>
      <c r="Q2" s="1119"/>
      <c r="R2" s="1119"/>
      <c r="S2" s="1119"/>
      <c r="T2" s="1119"/>
      <c r="U2" s="1119"/>
      <c r="V2" s="1119"/>
      <c r="W2" s="1119"/>
      <c r="X2" s="1119"/>
      <c r="Y2" s="1119"/>
      <c r="Z2" s="1119"/>
      <c r="AA2" s="1119"/>
      <c r="AB2" s="1119"/>
      <c r="AC2" s="1119"/>
      <c r="AD2" s="1119"/>
      <c r="AE2" s="1119"/>
      <c r="AF2" s="1119"/>
      <c r="AG2" s="1119"/>
      <c r="AH2" s="1119"/>
      <c r="AI2" s="1119"/>
      <c r="AJ2" s="1119"/>
      <c r="AK2" s="1119"/>
      <c r="AL2" s="1119"/>
      <c r="AM2" s="1119"/>
      <c r="AN2" s="1119"/>
      <c r="AO2" s="1119"/>
      <c r="AP2" s="1119"/>
      <c r="AQ2" s="1119"/>
      <c r="AR2" s="1119"/>
      <c r="AS2" s="1119"/>
      <c r="AT2" s="1119"/>
      <c r="AU2" s="1119"/>
      <c r="AV2" s="1119"/>
      <c r="AW2" s="1119"/>
      <c r="AX2" s="1119"/>
      <c r="AY2" s="1119"/>
      <c r="AZ2" s="1119"/>
      <c r="BA2" s="1119"/>
      <c r="BB2" s="1119"/>
      <c r="BC2" s="1119"/>
      <c r="BD2" s="1119"/>
      <c r="BE2" s="1119"/>
      <c r="BF2" s="1119"/>
      <c r="BG2" s="1119"/>
      <c r="BH2" s="1119"/>
      <c r="BI2" s="1119"/>
      <c r="BJ2" s="231"/>
      <c r="BK2" s="231"/>
      <c r="BL2" s="231"/>
      <c r="BM2" s="231"/>
      <c r="BN2" s="231"/>
      <c r="BO2" s="231"/>
      <c r="BP2" s="231"/>
      <c r="BQ2" s="231"/>
      <c r="BR2" s="231"/>
      <c r="BS2" s="231"/>
      <c r="BT2" s="231"/>
      <c r="BU2" s="231"/>
      <c r="BV2" s="231"/>
      <c r="BW2" s="231"/>
      <c r="BX2" s="231"/>
      <c r="BY2" s="231"/>
      <c r="BZ2" s="231"/>
      <c r="CA2" s="231"/>
      <c r="CB2" s="231"/>
      <c r="CC2" s="231"/>
      <c r="CD2" s="231"/>
      <c r="CE2" s="231"/>
      <c r="CF2" s="231"/>
      <c r="CG2" s="231"/>
      <c r="CH2" s="231"/>
      <c r="CI2" s="231"/>
      <c r="CJ2" s="231"/>
      <c r="CK2" s="231"/>
      <c r="CL2" s="231"/>
      <c r="CM2" s="231"/>
      <c r="CN2" s="231"/>
      <c r="CO2" s="231"/>
      <c r="CP2" s="231"/>
      <c r="CQ2" s="231"/>
      <c r="CR2" s="231"/>
      <c r="CS2" s="231"/>
      <c r="CT2" s="231"/>
      <c r="CU2" s="231"/>
      <c r="CV2" s="231"/>
      <c r="CW2" s="231"/>
      <c r="CX2" s="231"/>
      <c r="CY2" s="231"/>
      <c r="CZ2" s="231"/>
      <c r="DA2" s="231"/>
      <c r="DB2" s="231"/>
      <c r="DC2" s="231"/>
      <c r="DD2" s="231"/>
      <c r="DE2" s="231"/>
      <c r="DF2" s="231"/>
      <c r="DG2" s="231"/>
      <c r="DH2" s="231"/>
      <c r="DI2" s="231"/>
      <c r="DJ2" s="1120" t="s">
        <v>371</v>
      </c>
      <c r="DK2" s="1121"/>
      <c r="DL2" s="1121"/>
      <c r="DM2" s="1121"/>
      <c r="DN2" s="1121"/>
      <c r="DO2" s="1122"/>
      <c r="DP2" s="231"/>
      <c r="DQ2" s="1120" t="s">
        <v>372</v>
      </c>
      <c r="DR2" s="1121"/>
      <c r="DS2" s="1121"/>
      <c r="DT2" s="1121"/>
      <c r="DU2" s="1121"/>
      <c r="DV2" s="1121"/>
      <c r="DW2" s="1121"/>
      <c r="DX2" s="1121"/>
      <c r="DY2" s="1121"/>
      <c r="DZ2" s="1122"/>
      <c r="EA2" s="233"/>
    </row>
    <row r="3" spans="1:131" ht="11.25" customHeight="1" x14ac:dyDescent="0.15">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3"/>
    </row>
    <row r="4" spans="1:131" s="238" customFormat="1" ht="26.25" customHeight="1" thickBot="1" x14ac:dyDescent="0.2">
      <c r="A4" s="1088" t="s">
        <v>373</v>
      </c>
      <c r="B4" s="1088"/>
      <c r="C4" s="1088"/>
      <c r="D4" s="1088"/>
      <c r="E4" s="1088"/>
      <c r="F4" s="1088"/>
      <c r="G4" s="1088"/>
      <c r="H4" s="1088"/>
      <c r="I4" s="1088"/>
      <c r="J4" s="1088"/>
      <c r="K4" s="1088"/>
      <c r="L4" s="1088"/>
      <c r="M4" s="1088"/>
      <c r="N4" s="1088"/>
      <c r="O4" s="1088"/>
      <c r="P4" s="1088"/>
      <c r="Q4" s="1088"/>
      <c r="R4" s="1088"/>
      <c r="S4" s="1088"/>
      <c r="T4" s="1088"/>
      <c r="U4" s="1088"/>
      <c r="V4" s="1088"/>
      <c r="W4" s="1088"/>
      <c r="X4" s="1088"/>
      <c r="Y4" s="1088"/>
      <c r="Z4" s="1088"/>
      <c r="AA4" s="1088"/>
      <c r="AB4" s="1088"/>
      <c r="AC4" s="1088"/>
      <c r="AD4" s="1088"/>
      <c r="AE4" s="1088"/>
      <c r="AF4" s="1088"/>
      <c r="AG4" s="1088"/>
      <c r="AH4" s="1088"/>
      <c r="AI4" s="1088"/>
      <c r="AJ4" s="1088"/>
      <c r="AK4" s="1088"/>
      <c r="AL4" s="1088"/>
      <c r="AM4" s="1088"/>
      <c r="AN4" s="1088"/>
      <c r="AO4" s="1088"/>
      <c r="AP4" s="1088"/>
      <c r="AQ4" s="1088"/>
      <c r="AR4" s="1088"/>
      <c r="AS4" s="1088"/>
      <c r="AT4" s="1088"/>
      <c r="AU4" s="1088"/>
      <c r="AV4" s="1088"/>
      <c r="AW4" s="1088"/>
      <c r="AX4" s="1088"/>
      <c r="AY4" s="1088"/>
      <c r="AZ4" s="235"/>
      <c r="BA4" s="235"/>
      <c r="BB4" s="235"/>
      <c r="BC4" s="235"/>
      <c r="BD4" s="235"/>
      <c r="BE4" s="236"/>
      <c r="BF4" s="236"/>
      <c r="BG4" s="236"/>
      <c r="BH4" s="236"/>
      <c r="BI4" s="236"/>
      <c r="BJ4" s="236"/>
      <c r="BK4" s="236"/>
      <c r="BL4" s="236"/>
      <c r="BM4" s="236"/>
      <c r="BN4" s="236"/>
      <c r="BO4" s="236"/>
      <c r="BP4" s="236"/>
      <c r="BQ4" s="759" t="s">
        <v>374</v>
      </c>
      <c r="BR4" s="759"/>
      <c r="BS4" s="759"/>
      <c r="BT4" s="759"/>
      <c r="BU4" s="759"/>
      <c r="BV4" s="759"/>
      <c r="BW4" s="759"/>
      <c r="BX4" s="759"/>
      <c r="BY4" s="759"/>
      <c r="BZ4" s="759"/>
      <c r="CA4" s="759"/>
      <c r="CB4" s="759"/>
      <c r="CC4" s="759"/>
      <c r="CD4" s="759"/>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237"/>
    </row>
    <row r="5" spans="1:131" s="238" customFormat="1" ht="26.25" customHeight="1" x14ac:dyDescent="0.15">
      <c r="A5" s="1024" t="s">
        <v>375</v>
      </c>
      <c r="B5" s="1025"/>
      <c r="C5" s="1025"/>
      <c r="D5" s="1025"/>
      <c r="E5" s="1025"/>
      <c r="F5" s="1025"/>
      <c r="G5" s="1025"/>
      <c r="H5" s="1025"/>
      <c r="I5" s="1025"/>
      <c r="J5" s="1025"/>
      <c r="K5" s="1025"/>
      <c r="L5" s="1025"/>
      <c r="M5" s="1025"/>
      <c r="N5" s="1025"/>
      <c r="O5" s="1025"/>
      <c r="P5" s="1026"/>
      <c r="Q5" s="1030" t="s">
        <v>376</v>
      </c>
      <c r="R5" s="1031"/>
      <c r="S5" s="1031"/>
      <c r="T5" s="1031"/>
      <c r="U5" s="1032"/>
      <c r="V5" s="1030" t="s">
        <v>377</v>
      </c>
      <c r="W5" s="1031"/>
      <c r="X5" s="1031"/>
      <c r="Y5" s="1031"/>
      <c r="Z5" s="1032"/>
      <c r="AA5" s="1030" t="s">
        <v>378</v>
      </c>
      <c r="AB5" s="1031"/>
      <c r="AC5" s="1031"/>
      <c r="AD5" s="1031"/>
      <c r="AE5" s="1031"/>
      <c r="AF5" s="1123" t="s">
        <v>379</v>
      </c>
      <c r="AG5" s="1031"/>
      <c r="AH5" s="1031"/>
      <c r="AI5" s="1031"/>
      <c r="AJ5" s="1044"/>
      <c r="AK5" s="1031" t="s">
        <v>380</v>
      </c>
      <c r="AL5" s="1031"/>
      <c r="AM5" s="1031"/>
      <c r="AN5" s="1031"/>
      <c r="AO5" s="1032"/>
      <c r="AP5" s="1030" t="s">
        <v>381</v>
      </c>
      <c r="AQ5" s="1031"/>
      <c r="AR5" s="1031"/>
      <c r="AS5" s="1031"/>
      <c r="AT5" s="1032"/>
      <c r="AU5" s="1030" t="s">
        <v>382</v>
      </c>
      <c r="AV5" s="1031"/>
      <c r="AW5" s="1031"/>
      <c r="AX5" s="1031"/>
      <c r="AY5" s="1044"/>
      <c r="AZ5" s="235"/>
      <c r="BA5" s="235"/>
      <c r="BB5" s="235"/>
      <c r="BC5" s="235"/>
      <c r="BD5" s="235"/>
      <c r="BE5" s="236"/>
      <c r="BF5" s="236"/>
      <c r="BG5" s="236"/>
      <c r="BH5" s="236"/>
      <c r="BI5" s="236"/>
      <c r="BJ5" s="236"/>
      <c r="BK5" s="236"/>
      <c r="BL5" s="236"/>
      <c r="BM5" s="236"/>
      <c r="BN5" s="236"/>
      <c r="BO5" s="236"/>
      <c r="BP5" s="236"/>
      <c r="BQ5" s="1024" t="s">
        <v>383</v>
      </c>
      <c r="BR5" s="1025"/>
      <c r="BS5" s="1025"/>
      <c r="BT5" s="1025"/>
      <c r="BU5" s="1025"/>
      <c r="BV5" s="1025"/>
      <c r="BW5" s="1025"/>
      <c r="BX5" s="1025"/>
      <c r="BY5" s="1025"/>
      <c r="BZ5" s="1025"/>
      <c r="CA5" s="1025"/>
      <c r="CB5" s="1025"/>
      <c r="CC5" s="1025"/>
      <c r="CD5" s="1025"/>
      <c r="CE5" s="1025"/>
      <c r="CF5" s="1025"/>
      <c r="CG5" s="1026"/>
      <c r="CH5" s="1030" t="s">
        <v>384</v>
      </c>
      <c r="CI5" s="1031"/>
      <c r="CJ5" s="1031"/>
      <c r="CK5" s="1031"/>
      <c r="CL5" s="1032"/>
      <c r="CM5" s="1030" t="s">
        <v>385</v>
      </c>
      <c r="CN5" s="1031"/>
      <c r="CO5" s="1031"/>
      <c r="CP5" s="1031"/>
      <c r="CQ5" s="1032"/>
      <c r="CR5" s="1030" t="s">
        <v>386</v>
      </c>
      <c r="CS5" s="1031"/>
      <c r="CT5" s="1031"/>
      <c r="CU5" s="1031"/>
      <c r="CV5" s="1032"/>
      <c r="CW5" s="1030" t="s">
        <v>387</v>
      </c>
      <c r="CX5" s="1031"/>
      <c r="CY5" s="1031"/>
      <c r="CZ5" s="1031"/>
      <c r="DA5" s="1032"/>
      <c r="DB5" s="1030" t="s">
        <v>388</v>
      </c>
      <c r="DC5" s="1031"/>
      <c r="DD5" s="1031"/>
      <c r="DE5" s="1031"/>
      <c r="DF5" s="1032"/>
      <c r="DG5" s="1113" t="s">
        <v>389</v>
      </c>
      <c r="DH5" s="1114"/>
      <c r="DI5" s="1114"/>
      <c r="DJ5" s="1114"/>
      <c r="DK5" s="1115"/>
      <c r="DL5" s="1113" t="s">
        <v>390</v>
      </c>
      <c r="DM5" s="1114"/>
      <c r="DN5" s="1114"/>
      <c r="DO5" s="1114"/>
      <c r="DP5" s="1115"/>
      <c r="DQ5" s="1030" t="s">
        <v>391</v>
      </c>
      <c r="DR5" s="1031"/>
      <c r="DS5" s="1031"/>
      <c r="DT5" s="1031"/>
      <c r="DU5" s="1032"/>
      <c r="DV5" s="1030" t="s">
        <v>382</v>
      </c>
      <c r="DW5" s="1031"/>
      <c r="DX5" s="1031"/>
      <c r="DY5" s="1031"/>
      <c r="DZ5" s="1044"/>
      <c r="EA5" s="237"/>
    </row>
    <row r="6" spans="1:131" s="238" customFormat="1" ht="26.25" customHeight="1" thickBot="1" x14ac:dyDescent="0.2">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24"/>
      <c r="AG6" s="1034"/>
      <c r="AH6" s="1034"/>
      <c r="AI6" s="1034"/>
      <c r="AJ6" s="1045"/>
      <c r="AK6" s="1034"/>
      <c r="AL6" s="1034"/>
      <c r="AM6" s="1034"/>
      <c r="AN6" s="1034"/>
      <c r="AO6" s="1035"/>
      <c r="AP6" s="1033"/>
      <c r="AQ6" s="1034"/>
      <c r="AR6" s="1034"/>
      <c r="AS6" s="1034"/>
      <c r="AT6" s="1035"/>
      <c r="AU6" s="1033"/>
      <c r="AV6" s="1034"/>
      <c r="AW6" s="1034"/>
      <c r="AX6" s="1034"/>
      <c r="AY6" s="1045"/>
      <c r="AZ6" s="235"/>
      <c r="BA6" s="235"/>
      <c r="BB6" s="235"/>
      <c r="BC6" s="235"/>
      <c r="BD6" s="235"/>
      <c r="BE6" s="236"/>
      <c r="BF6" s="236"/>
      <c r="BG6" s="236"/>
      <c r="BH6" s="236"/>
      <c r="BI6" s="236"/>
      <c r="BJ6" s="236"/>
      <c r="BK6" s="236"/>
      <c r="BL6" s="236"/>
      <c r="BM6" s="236"/>
      <c r="BN6" s="236"/>
      <c r="BO6" s="236"/>
      <c r="BP6" s="23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16"/>
      <c r="DH6" s="1117"/>
      <c r="DI6" s="1117"/>
      <c r="DJ6" s="1117"/>
      <c r="DK6" s="1118"/>
      <c r="DL6" s="1116"/>
      <c r="DM6" s="1117"/>
      <c r="DN6" s="1117"/>
      <c r="DO6" s="1117"/>
      <c r="DP6" s="1118"/>
      <c r="DQ6" s="1033"/>
      <c r="DR6" s="1034"/>
      <c r="DS6" s="1034"/>
      <c r="DT6" s="1034"/>
      <c r="DU6" s="1035"/>
      <c r="DV6" s="1033"/>
      <c r="DW6" s="1034"/>
      <c r="DX6" s="1034"/>
      <c r="DY6" s="1034"/>
      <c r="DZ6" s="1045"/>
      <c r="EA6" s="237"/>
    </row>
    <row r="7" spans="1:131" s="238" customFormat="1" ht="26.25" customHeight="1" thickTop="1" x14ac:dyDescent="0.15">
      <c r="A7" s="239">
        <v>1</v>
      </c>
      <c r="B7" s="1076" t="s">
        <v>392</v>
      </c>
      <c r="C7" s="1077"/>
      <c r="D7" s="1077"/>
      <c r="E7" s="1077"/>
      <c r="F7" s="1077"/>
      <c r="G7" s="1077"/>
      <c r="H7" s="1077"/>
      <c r="I7" s="1077"/>
      <c r="J7" s="1077"/>
      <c r="K7" s="1077"/>
      <c r="L7" s="1077"/>
      <c r="M7" s="1077"/>
      <c r="N7" s="1077"/>
      <c r="O7" s="1077"/>
      <c r="P7" s="1078"/>
      <c r="Q7" s="1131">
        <v>4675</v>
      </c>
      <c r="R7" s="1132"/>
      <c r="S7" s="1132"/>
      <c r="T7" s="1132"/>
      <c r="U7" s="1132"/>
      <c r="V7" s="1132">
        <v>4584</v>
      </c>
      <c r="W7" s="1132"/>
      <c r="X7" s="1132"/>
      <c r="Y7" s="1132"/>
      <c r="Z7" s="1132"/>
      <c r="AA7" s="1132">
        <v>91</v>
      </c>
      <c r="AB7" s="1132"/>
      <c r="AC7" s="1132"/>
      <c r="AD7" s="1132"/>
      <c r="AE7" s="1133"/>
      <c r="AF7" s="1134">
        <v>91</v>
      </c>
      <c r="AG7" s="1135"/>
      <c r="AH7" s="1135"/>
      <c r="AI7" s="1135"/>
      <c r="AJ7" s="1136"/>
      <c r="AK7" s="1137">
        <v>16</v>
      </c>
      <c r="AL7" s="1138"/>
      <c r="AM7" s="1138"/>
      <c r="AN7" s="1138"/>
      <c r="AO7" s="1138"/>
      <c r="AP7" s="1138">
        <v>5073</v>
      </c>
      <c r="AQ7" s="1138"/>
      <c r="AR7" s="1138"/>
      <c r="AS7" s="1138"/>
      <c r="AT7" s="1138"/>
      <c r="AU7" s="1139"/>
      <c r="AV7" s="1139"/>
      <c r="AW7" s="1139"/>
      <c r="AX7" s="1139"/>
      <c r="AY7" s="1140"/>
      <c r="AZ7" s="235"/>
      <c r="BA7" s="235"/>
      <c r="BB7" s="235"/>
      <c r="BC7" s="235"/>
      <c r="BD7" s="235"/>
      <c r="BE7" s="236"/>
      <c r="BF7" s="236"/>
      <c r="BG7" s="236"/>
      <c r="BH7" s="236"/>
      <c r="BI7" s="236"/>
      <c r="BJ7" s="236"/>
      <c r="BK7" s="236"/>
      <c r="BL7" s="236"/>
      <c r="BM7" s="236"/>
      <c r="BN7" s="236"/>
      <c r="BO7" s="236"/>
      <c r="BP7" s="236"/>
      <c r="BQ7" s="239">
        <v>1</v>
      </c>
      <c r="BR7" s="240"/>
      <c r="BS7" s="1128" t="s">
        <v>598</v>
      </c>
      <c r="BT7" s="1129"/>
      <c r="BU7" s="1129"/>
      <c r="BV7" s="1129"/>
      <c r="BW7" s="1129"/>
      <c r="BX7" s="1129"/>
      <c r="BY7" s="1129"/>
      <c r="BZ7" s="1129"/>
      <c r="CA7" s="1129"/>
      <c r="CB7" s="1129"/>
      <c r="CC7" s="1129"/>
      <c r="CD7" s="1129"/>
      <c r="CE7" s="1129"/>
      <c r="CF7" s="1129"/>
      <c r="CG7" s="1141"/>
      <c r="CH7" s="1125">
        <v>13</v>
      </c>
      <c r="CI7" s="1126"/>
      <c r="CJ7" s="1126"/>
      <c r="CK7" s="1126"/>
      <c r="CL7" s="1127"/>
      <c r="CM7" s="1125">
        <v>98</v>
      </c>
      <c r="CN7" s="1126"/>
      <c r="CO7" s="1126"/>
      <c r="CP7" s="1126"/>
      <c r="CQ7" s="1127"/>
      <c r="CR7" s="1125">
        <v>6</v>
      </c>
      <c r="CS7" s="1126"/>
      <c r="CT7" s="1126"/>
      <c r="CU7" s="1126"/>
      <c r="CV7" s="1127"/>
      <c r="CW7" s="1125">
        <v>40</v>
      </c>
      <c r="CX7" s="1126"/>
      <c r="CY7" s="1126"/>
      <c r="CZ7" s="1126"/>
      <c r="DA7" s="1127"/>
      <c r="DB7" s="1125" t="s">
        <v>526</v>
      </c>
      <c r="DC7" s="1126"/>
      <c r="DD7" s="1126"/>
      <c r="DE7" s="1126"/>
      <c r="DF7" s="1127"/>
      <c r="DG7" s="1125" t="s">
        <v>526</v>
      </c>
      <c r="DH7" s="1126"/>
      <c r="DI7" s="1126"/>
      <c r="DJ7" s="1126"/>
      <c r="DK7" s="1127"/>
      <c r="DL7" s="1125" t="s">
        <v>526</v>
      </c>
      <c r="DM7" s="1126"/>
      <c r="DN7" s="1126"/>
      <c r="DO7" s="1126"/>
      <c r="DP7" s="1127"/>
      <c r="DQ7" s="1125" t="s">
        <v>526</v>
      </c>
      <c r="DR7" s="1126"/>
      <c r="DS7" s="1126"/>
      <c r="DT7" s="1126"/>
      <c r="DU7" s="1127"/>
      <c r="DV7" s="1128"/>
      <c r="DW7" s="1129"/>
      <c r="DX7" s="1129"/>
      <c r="DY7" s="1129"/>
      <c r="DZ7" s="1130"/>
      <c r="EA7" s="237"/>
    </row>
    <row r="8" spans="1:131" s="238" customFormat="1" ht="26.25" customHeight="1" x14ac:dyDescent="0.15">
      <c r="A8" s="241">
        <v>2</v>
      </c>
      <c r="B8" s="1059" t="s">
        <v>393</v>
      </c>
      <c r="C8" s="1060"/>
      <c r="D8" s="1060"/>
      <c r="E8" s="1060"/>
      <c r="F8" s="1060"/>
      <c r="G8" s="1060"/>
      <c r="H8" s="1060"/>
      <c r="I8" s="1060"/>
      <c r="J8" s="1060"/>
      <c r="K8" s="1060"/>
      <c r="L8" s="1060"/>
      <c r="M8" s="1060"/>
      <c r="N8" s="1060"/>
      <c r="O8" s="1060"/>
      <c r="P8" s="1061"/>
      <c r="Q8" s="1067">
        <v>2</v>
      </c>
      <c r="R8" s="1068"/>
      <c r="S8" s="1068"/>
      <c r="T8" s="1068"/>
      <c r="U8" s="1068"/>
      <c r="V8" s="1068">
        <v>2</v>
      </c>
      <c r="W8" s="1068"/>
      <c r="X8" s="1068"/>
      <c r="Y8" s="1068"/>
      <c r="Z8" s="1068"/>
      <c r="AA8" s="1068">
        <v>0</v>
      </c>
      <c r="AB8" s="1068"/>
      <c r="AC8" s="1068"/>
      <c r="AD8" s="1068"/>
      <c r="AE8" s="1069"/>
      <c r="AF8" s="1064" t="s">
        <v>394</v>
      </c>
      <c r="AG8" s="1065"/>
      <c r="AH8" s="1065"/>
      <c r="AI8" s="1065"/>
      <c r="AJ8" s="1066"/>
      <c r="AK8" s="1109" t="s">
        <v>526</v>
      </c>
      <c r="AL8" s="1110"/>
      <c r="AM8" s="1110"/>
      <c r="AN8" s="1110"/>
      <c r="AO8" s="1110"/>
      <c r="AP8" s="1110" t="s">
        <v>526</v>
      </c>
      <c r="AQ8" s="1110"/>
      <c r="AR8" s="1110"/>
      <c r="AS8" s="1110"/>
      <c r="AT8" s="1110"/>
      <c r="AU8" s="1111"/>
      <c r="AV8" s="1111"/>
      <c r="AW8" s="1111"/>
      <c r="AX8" s="1111"/>
      <c r="AY8" s="1112"/>
      <c r="AZ8" s="235"/>
      <c r="BA8" s="235"/>
      <c r="BB8" s="235"/>
      <c r="BC8" s="235"/>
      <c r="BD8" s="235"/>
      <c r="BE8" s="236"/>
      <c r="BF8" s="236"/>
      <c r="BG8" s="236"/>
      <c r="BH8" s="236"/>
      <c r="BI8" s="236"/>
      <c r="BJ8" s="236"/>
      <c r="BK8" s="236"/>
      <c r="BL8" s="236"/>
      <c r="BM8" s="236"/>
      <c r="BN8" s="236"/>
      <c r="BO8" s="236"/>
      <c r="BP8" s="236"/>
      <c r="BQ8" s="241">
        <v>2</v>
      </c>
      <c r="BR8" s="242"/>
      <c r="BS8" s="1021"/>
      <c r="BT8" s="1022"/>
      <c r="BU8" s="1022"/>
      <c r="BV8" s="1022"/>
      <c r="BW8" s="1022"/>
      <c r="BX8" s="1022"/>
      <c r="BY8" s="1022"/>
      <c r="BZ8" s="1022"/>
      <c r="CA8" s="1022"/>
      <c r="CB8" s="1022"/>
      <c r="CC8" s="1022"/>
      <c r="CD8" s="1022"/>
      <c r="CE8" s="1022"/>
      <c r="CF8" s="1022"/>
      <c r="CG8" s="1043"/>
      <c r="CH8" s="1018"/>
      <c r="CI8" s="1019"/>
      <c r="CJ8" s="1019"/>
      <c r="CK8" s="1019"/>
      <c r="CL8" s="1020"/>
      <c r="CM8" s="1018"/>
      <c r="CN8" s="1019"/>
      <c r="CO8" s="1019"/>
      <c r="CP8" s="1019"/>
      <c r="CQ8" s="1020"/>
      <c r="CR8" s="1018"/>
      <c r="CS8" s="1019"/>
      <c r="CT8" s="1019"/>
      <c r="CU8" s="1019"/>
      <c r="CV8" s="1020"/>
      <c r="CW8" s="1018"/>
      <c r="CX8" s="1019"/>
      <c r="CY8" s="1019"/>
      <c r="CZ8" s="1019"/>
      <c r="DA8" s="1020"/>
      <c r="DB8" s="1018"/>
      <c r="DC8" s="1019"/>
      <c r="DD8" s="1019"/>
      <c r="DE8" s="1019"/>
      <c r="DF8" s="1020"/>
      <c r="DG8" s="1018"/>
      <c r="DH8" s="1019"/>
      <c r="DI8" s="1019"/>
      <c r="DJ8" s="1019"/>
      <c r="DK8" s="1020"/>
      <c r="DL8" s="1018"/>
      <c r="DM8" s="1019"/>
      <c r="DN8" s="1019"/>
      <c r="DO8" s="1019"/>
      <c r="DP8" s="1020"/>
      <c r="DQ8" s="1018"/>
      <c r="DR8" s="1019"/>
      <c r="DS8" s="1019"/>
      <c r="DT8" s="1019"/>
      <c r="DU8" s="1020"/>
      <c r="DV8" s="1021"/>
      <c r="DW8" s="1022"/>
      <c r="DX8" s="1022"/>
      <c r="DY8" s="1022"/>
      <c r="DZ8" s="1023"/>
      <c r="EA8" s="237"/>
    </row>
    <row r="9" spans="1:131" s="238" customFormat="1" ht="26.25" customHeight="1" x14ac:dyDescent="0.15">
      <c r="A9" s="241">
        <v>3</v>
      </c>
      <c r="B9" s="1059"/>
      <c r="C9" s="1060"/>
      <c r="D9" s="1060"/>
      <c r="E9" s="1060"/>
      <c r="F9" s="1060"/>
      <c r="G9" s="1060"/>
      <c r="H9" s="1060"/>
      <c r="I9" s="1060"/>
      <c r="J9" s="1060"/>
      <c r="K9" s="1060"/>
      <c r="L9" s="1060"/>
      <c r="M9" s="1060"/>
      <c r="N9" s="1060"/>
      <c r="O9" s="1060"/>
      <c r="P9" s="1061"/>
      <c r="Q9" s="1067"/>
      <c r="R9" s="1068"/>
      <c r="S9" s="1068"/>
      <c r="T9" s="1068"/>
      <c r="U9" s="1068"/>
      <c r="V9" s="1068"/>
      <c r="W9" s="1068"/>
      <c r="X9" s="1068"/>
      <c r="Y9" s="1068"/>
      <c r="Z9" s="1068"/>
      <c r="AA9" s="1068"/>
      <c r="AB9" s="1068"/>
      <c r="AC9" s="1068"/>
      <c r="AD9" s="1068"/>
      <c r="AE9" s="1069"/>
      <c r="AF9" s="1064"/>
      <c r="AG9" s="1065"/>
      <c r="AH9" s="1065"/>
      <c r="AI9" s="1065"/>
      <c r="AJ9" s="1066"/>
      <c r="AK9" s="1109"/>
      <c r="AL9" s="1110"/>
      <c r="AM9" s="1110"/>
      <c r="AN9" s="1110"/>
      <c r="AO9" s="1110"/>
      <c r="AP9" s="1110"/>
      <c r="AQ9" s="1110"/>
      <c r="AR9" s="1110"/>
      <c r="AS9" s="1110"/>
      <c r="AT9" s="1110"/>
      <c r="AU9" s="1111"/>
      <c r="AV9" s="1111"/>
      <c r="AW9" s="1111"/>
      <c r="AX9" s="1111"/>
      <c r="AY9" s="1112"/>
      <c r="AZ9" s="235"/>
      <c r="BA9" s="235"/>
      <c r="BB9" s="235"/>
      <c r="BC9" s="235"/>
      <c r="BD9" s="235"/>
      <c r="BE9" s="236"/>
      <c r="BF9" s="236"/>
      <c r="BG9" s="236"/>
      <c r="BH9" s="236"/>
      <c r="BI9" s="236"/>
      <c r="BJ9" s="236"/>
      <c r="BK9" s="236"/>
      <c r="BL9" s="236"/>
      <c r="BM9" s="236"/>
      <c r="BN9" s="236"/>
      <c r="BO9" s="236"/>
      <c r="BP9" s="236"/>
      <c r="BQ9" s="241">
        <v>3</v>
      </c>
      <c r="BR9" s="242"/>
      <c r="BS9" s="1021"/>
      <c r="BT9" s="1022"/>
      <c r="BU9" s="1022"/>
      <c r="BV9" s="1022"/>
      <c r="BW9" s="1022"/>
      <c r="BX9" s="1022"/>
      <c r="BY9" s="1022"/>
      <c r="BZ9" s="1022"/>
      <c r="CA9" s="1022"/>
      <c r="CB9" s="1022"/>
      <c r="CC9" s="1022"/>
      <c r="CD9" s="1022"/>
      <c r="CE9" s="1022"/>
      <c r="CF9" s="1022"/>
      <c r="CG9" s="1043"/>
      <c r="CH9" s="1018"/>
      <c r="CI9" s="1019"/>
      <c r="CJ9" s="1019"/>
      <c r="CK9" s="1019"/>
      <c r="CL9" s="1020"/>
      <c r="CM9" s="1018"/>
      <c r="CN9" s="1019"/>
      <c r="CO9" s="1019"/>
      <c r="CP9" s="1019"/>
      <c r="CQ9" s="1020"/>
      <c r="CR9" s="1018"/>
      <c r="CS9" s="1019"/>
      <c r="CT9" s="1019"/>
      <c r="CU9" s="1019"/>
      <c r="CV9" s="1020"/>
      <c r="CW9" s="1018"/>
      <c r="CX9" s="1019"/>
      <c r="CY9" s="1019"/>
      <c r="CZ9" s="1019"/>
      <c r="DA9" s="1020"/>
      <c r="DB9" s="1018"/>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237"/>
    </row>
    <row r="10" spans="1:131" s="238" customFormat="1" ht="26.25" customHeight="1" x14ac:dyDescent="0.15">
      <c r="A10" s="241">
        <v>4</v>
      </c>
      <c r="B10" s="1059"/>
      <c r="C10" s="1060"/>
      <c r="D10" s="1060"/>
      <c r="E10" s="1060"/>
      <c r="F10" s="1060"/>
      <c r="G10" s="1060"/>
      <c r="H10" s="1060"/>
      <c r="I10" s="1060"/>
      <c r="J10" s="1060"/>
      <c r="K10" s="1060"/>
      <c r="L10" s="1060"/>
      <c r="M10" s="1060"/>
      <c r="N10" s="1060"/>
      <c r="O10" s="1060"/>
      <c r="P10" s="1061"/>
      <c r="Q10" s="1067"/>
      <c r="R10" s="1068"/>
      <c r="S10" s="1068"/>
      <c r="T10" s="1068"/>
      <c r="U10" s="1068"/>
      <c r="V10" s="1068"/>
      <c r="W10" s="1068"/>
      <c r="X10" s="1068"/>
      <c r="Y10" s="1068"/>
      <c r="Z10" s="1068"/>
      <c r="AA10" s="1068"/>
      <c r="AB10" s="1068"/>
      <c r="AC10" s="1068"/>
      <c r="AD10" s="1068"/>
      <c r="AE10" s="1069"/>
      <c r="AF10" s="1064"/>
      <c r="AG10" s="1065"/>
      <c r="AH10" s="1065"/>
      <c r="AI10" s="1065"/>
      <c r="AJ10" s="1066"/>
      <c r="AK10" s="1109"/>
      <c r="AL10" s="1110"/>
      <c r="AM10" s="1110"/>
      <c r="AN10" s="1110"/>
      <c r="AO10" s="1110"/>
      <c r="AP10" s="1110"/>
      <c r="AQ10" s="1110"/>
      <c r="AR10" s="1110"/>
      <c r="AS10" s="1110"/>
      <c r="AT10" s="1110"/>
      <c r="AU10" s="1111"/>
      <c r="AV10" s="1111"/>
      <c r="AW10" s="1111"/>
      <c r="AX10" s="1111"/>
      <c r="AY10" s="1112"/>
      <c r="AZ10" s="235"/>
      <c r="BA10" s="235"/>
      <c r="BB10" s="235"/>
      <c r="BC10" s="235"/>
      <c r="BD10" s="235"/>
      <c r="BE10" s="236"/>
      <c r="BF10" s="236"/>
      <c r="BG10" s="236"/>
      <c r="BH10" s="236"/>
      <c r="BI10" s="236"/>
      <c r="BJ10" s="236"/>
      <c r="BK10" s="236"/>
      <c r="BL10" s="236"/>
      <c r="BM10" s="236"/>
      <c r="BN10" s="236"/>
      <c r="BO10" s="236"/>
      <c r="BP10" s="236"/>
      <c r="BQ10" s="241">
        <v>4</v>
      </c>
      <c r="BR10" s="242"/>
      <c r="BS10" s="1021"/>
      <c r="BT10" s="1022"/>
      <c r="BU10" s="1022"/>
      <c r="BV10" s="1022"/>
      <c r="BW10" s="1022"/>
      <c r="BX10" s="1022"/>
      <c r="BY10" s="1022"/>
      <c r="BZ10" s="1022"/>
      <c r="CA10" s="1022"/>
      <c r="CB10" s="1022"/>
      <c r="CC10" s="1022"/>
      <c r="CD10" s="1022"/>
      <c r="CE10" s="1022"/>
      <c r="CF10" s="1022"/>
      <c r="CG10" s="1043"/>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37"/>
    </row>
    <row r="11" spans="1:131" s="238" customFormat="1" ht="26.25" customHeight="1" x14ac:dyDescent="0.15">
      <c r="A11" s="241">
        <v>5</v>
      </c>
      <c r="B11" s="1059"/>
      <c r="C11" s="1060"/>
      <c r="D11" s="1060"/>
      <c r="E11" s="1060"/>
      <c r="F11" s="1060"/>
      <c r="G11" s="1060"/>
      <c r="H11" s="1060"/>
      <c r="I11" s="1060"/>
      <c r="J11" s="1060"/>
      <c r="K11" s="1060"/>
      <c r="L11" s="1060"/>
      <c r="M11" s="1060"/>
      <c r="N11" s="1060"/>
      <c r="O11" s="1060"/>
      <c r="P11" s="1061"/>
      <c r="Q11" s="1067"/>
      <c r="R11" s="1068"/>
      <c r="S11" s="1068"/>
      <c r="T11" s="1068"/>
      <c r="U11" s="1068"/>
      <c r="V11" s="1068"/>
      <c r="W11" s="1068"/>
      <c r="X11" s="1068"/>
      <c r="Y11" s="1068"/>
      <c r="Z11" s="1068"/>
      <c r="AA11" s="1068"/>
      <c r="AB11" s="1068"/>
      <c r="AC11" s="1068"/>
      <c r="AD11" s="1068"/>
      <c r="AE11" s="1069"/>
      <c r="AF11" s="1064"/>
      <c r="AG11" s="1065"/>
      <c r="AH11" s="1065"/>
      <c r="AI11" s="1065"/>
      <c r="AJ11" s="1066"/>
      <c r="AK11" s="1109"/>
      <c r="AL11" s="1110"/>
      <c r="AM11" s="1110"/>
      <c r="AN11" s="1110"/>
      <c r="AO11" s="1110"/>
      <c r="AP11" s="1110"/>
      <c r="AQ11" s="1110"/>
      <c r="AR11" s="1110"/>
      <c r="AS11" s="1110"/>
      <c r="AT11" s="1110"/>
      <c r="AU11" s="1111"/>
      <c r="AV11" s="1111"/>
      <c r="AW11" s="1111"/>
      <c r="AX11" s="1111"/>
      <c r="AY11" s="1112"/>
      <c r="AZ11" s="235"/>
      <c r="BA11" s="235"/>
      <c r="BB11" s="235"/>
      <c r="BC11" s="235"/>
      <c r="BD11" s="235"/>
      <c r="BE11" s="236"/>
      <c r="BF11" s="236"/>
      <c r="BG11" s="236"/>
      <c r="BH11" s="236"/>
      <c r="BI11" s="236"/>
      <c r="BJ11" s="236"/>
      <c r="BK11" s="236"/>
      <c r="BL11" s="236"/>
      <c r="BM11" s="236"/>
      <c r="BN11" s="236"/>
      <c r="BO11" s="236"/>
      <c r="BP11" s="236"/>
      <c r="BQ11" s="241">
        <v>5</v>
      </c>
      <c r="BR11" s="242"/>
      <c r="BS11" s="1021"/>
      <c r="BT11" s="1022"/>
      <c r="BU11" s="1022"/>
      <c r="BV11" s="1022"/>
      <c r="BW11" s="1022"/>
      <c r="BX11" s="1022"/>
      <c r="BY11" s="1022"/>
      <c r="BZ11" s="1022"/>
      <c r="CA11" s="1022"/>
      <c r="CB11" s="1022"/>
      <c r="CC11" s="1022"/>
      <c r="CD11" s="1022"/>
      <c r="CE11" s="1022"/>
      <c r="CF11" s="1022"/>
      <c r="CG11" s="1043"/>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37"/>
    </row>
    <row r="12" spans="1:131" s="238" customFormat="1" ht="26.25" customHeight="1" x14ac:dyDescent="0.15">
      <c r="A12" s="241">
        <v>6</v>
      </c>
      <c r="B12" s="1059"/>
      <c r="C12" s="1060"/>
      <c r="D12" s="1060"/>
      <c r="E12" s="1060"/>
      <c r="F12" s="1060"/>
      <c r="G12" s="1060"/>
      <c r="H12" s="1060"/>
      <c r="I12" s="1060"/>
      <c r="J12" s="1060"/>
      <c r="K12" s="1060"/>
      <c r="L12" s="1060"/>
      <c r="M12" s="1060"/>
      <c r="N12" s="1060"/>
      <c r="O12" s="1060"/>
      <c r="P12" s="1061"/>
      <c r="Q12" s="1067"/>
      <c r="R12" s="1068"/>
      <c r="S12" s="1068"/>
      <c r="T12" s="1068"/>
      <c r="U12" s="1068"/>
      <c r="V12" s="1068"/>
      <c r="W12" s="1068"/>
      <c r="X12" s="1068"/>
      <c r="Y12" s="1068"/>
      <c r="Z12" s="1068"/>
      <c r="AA12" s="1068"/>
      <c r="AB12" s="1068"/>
      <c r="AC12" s="1068"/>
      <c r="AD12" s="1068"/>
      <c r="AE12" s="1069"/>
      <c r="AF12" s="1064"/>
      <c r="AG12" s="1065"/>
      <c r="AH12" s="1065"/>
      <c r="AI12" s="1065"/>
      <c r="AJ12" s="1066"/>
      <c r="AK12" s="1109"/>
      <c r="AL12" s="1110"/>
      <c r="AM12" s="1110"/>
      <c r="AN12" s="1110"/>
      <c r="AO12" s="1110"/>
      <c r="AP12" s="1110"/>
      <c r="AQ12" s="1110"/>
      <c r="AR12" s="1110"/>
      <c r="AS12" s="1110"/>
      <c r="AT12" s="1110"/>
      <c r="AU12" s="1111"/>
      <c r="AV12" s="1111"/>
      <c r="AW12" s="1111"/>
      <c r="AX12" s="1111"/>
      <c r="AY12" s="1112"/>
      <c r="AZ12" s="235"/>
      <c r="BA12" s="235"/>
      <c r="BB12" s="235"/>
      <c r="BC12" s="235"/>
      <c r="BD12" s="235"/>
      <c r="BE12" s="236"/>
      <c r="BF12" s="236"/>
      <c r="BG12" s="236"/>
      <c r="BH12" s="236"/>
      <c r="BI12" s="236"/>
      <c r="BJ12" s="236"/>
      <c r="BK12" s="236"/>
      <c r="BL12" s="236"/>
      <c r="BM12" s="236"/>
      <c r="BN12" s="236"/>
      <c r="BO12" s="236"/>
      <c r="BP12" s="236"/>
      <c r="BQ12" s="241">
        <v>6</v>
      </c>
      <c r="BR12" s="242"/>
      <c r="BS12" s="1021"/>
      <c r="BT12" s="1022"/>
      <c r="BU12" s="1022"/>
      <c r="BV12" s="1022"/>
      <c r="BW12" s="1022"/>
      <c r="BX12" s="1022"/>
      <c r="BY12" s="1022"/>
      <c r="BZ12" s="1022"/>
      <c r="CA12" s="1022"/>
      <c r="CB12" s="1022"/>
      <c r="CC12" s="1022"/>
      <c r="CD12" s="1022"/>
      <c r="CE12" s="1022"/>
      <c r="CF12" s="1022"/>
      <c r="CG12" s="1043"/>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37"/>
    </row>
    <row r="13" spans="1:131" s="238" customFormat="1" ht="26.25" customHeight="1" x14ac:dyDescent="0.15">
      <c r="A13" s="241">
        <v>7</v>
      </c>
      <c r="B13" s="1059"/>
      <c r="C13" s="1060"/>
      <c r="D13" s="1060"/>
      <c r="E13" s="1060"/>
      <c r="F13" s="1060"/>
      <c r="G13" s="1060"/>
      <c r="H13" s="1060"/>
      <c r="I13" s="1060"/>
      <c r="J13" s="1060"/>
      <c r="K13" s="1060"/>
      <c r="L13" s="1060"/>
      <c r="M13" s="1060"/>
      <c r="N13" s="1060"/>
      <c r="O13" s="1060"/>
      <c r="P13" s="1061"/>
      <c r="Q13" s="1067"/>
      <c r="R13" s="1068"/>
      <c r="S13" s="1068"/>
      <c r="T13" s="1068"/>
      <c r="U13" s="1068"/>
      <c r="V13" s="1068"/>
      <c r="W13" s="1068"/>
      <c r="X13" s="1068"/>
      <c r="Y13" s="1068"/>
      <c r="Z13" s="1068"/>
      <c r="AA13" s="1068"/>
      <c r="AB13" s="1068"/>
      <c r="AC13" s="1068"/>
      <c r="AD13" s="1068"/>
      <c r="AE13" s="1069"/>
      <c r="AF13" s="1064"/>
      <c r="AG13" s="1065"/>
      <c r="AH13" s="1065"/>
      <c r="AI13" s="1065"/>
      <c r="AJ13" s="1066"/>
      <c r="AK13" s="1109"/>
      <c r="AL13" s="1110"/>
      <c r="AM13" s="1110"/>
      <c r="AN13" s="1110"/>
      <c r="AO13" s="1110"/>
      <c r="AP13" s="1110"/>
      <c r="AQ13" s="1110"/>
      <c r="AR13" s="1110"/>
      <c r="AS13" s="1110"/>
      <c r="AT13" s="1110"/>
      <c r="AU13" s="1111"/>
      <c r="AV13" s="1111"/>
      <c r="AW13" s="1111"/>
      <c r="AX13" s="1111"/>
      <c r="AY13" s="1112"/>
      <c r="AZ13" s="235"/>
      <c r="BA13" s="235"/>
      <c r="BB13" s="235"/>
      <c r="BC13" s="235"/>
      <c r="BD13" s="235"/>
      <c r="BE13" s="236"/>
      <c r="BF13" s="236"/>
      <c r="BG13" s="236"/>
      <c r="BH13" s="236"/>
      <c r="BI13" s="236"/>
      <c r="BJ13" s="236"/>
      <c r="BK13" s="236"/>
      <c r="BL13" s="236"/>
      <c r="BM13" s="236"/>
      <c r="BN13" s="236"/>
      <c r="BO13" s="236"/>
      <c r="BP13" s="236"/>
      <c r="BQ13" s="241">
        <v>7</v>
      </c>
      <c r="BR13" s="242"/>
      <c r="BS13" s="1021"/>
      <c r="BT13" s="1022"/>
      <c r="BU13" s="1022"/>
      <c r="BV13" s="1022"/>
      <c r="BW13" s="1022"/>
      <c r="BX13" s="1022"/>
      <c r="BY13" s="1022"/>
      <c r="BZ13" s="1022"/>
      <c r="CA13" s="1022"/>
      <c r="CB13" s="1022"/>
      <c r="CC13" s="1022"/>
      <c r="CD13" s="1022"/>
      <c r="CE13" s="1022"/>
      <c r="CF13" s="1022"/>
      <c r="CG13" s="1043"/>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37"/>
    </row>
    <row r="14" spans="1:131" s="238" customFormat="1" ht="26.25" customHeight="1" x14ac:dyDescent="0.15">
      <c r="A14" s="241">
        <v>8</v>
      </c>
      <c r="B14" s="1059"/>
      <c r="C14" s="1060"/>
      <c r="D14" s="1060"/>
      <c r="E14" s="1060"/>
      <c r="F14" s="1060"/>
      <c r="G14" s="1060"/>
      <c r="H14" s="1060"/>
      <c r="I14" s="1060"/>
      <c r="J14" s="1060"/>
      <c r="K14" s="1060"/>
      <c r="L14" s="1060"/>
      <c r="M14" s="1060"/>
      <c r="N14" s="1060"/>
      <c r="O14" s="1060"/>
      <c r="P14" s="1061"/>
      <c r="Q14" s="1067"/>
      <c r="R14" s="1068"/>
      <c r="S14" s="1068"/>
      <c r="T14" s="1068"/>
      <c r="U14" s="1068"/>
      <c r="V14" s="1068"/>
      <c r="W14" s="1068"/>
      <c r="X14" s="1068"/>
      <c r="Y14" s="1068"/>
      <c r="Z14" s="1068"/>
      <c r="AA14" s="1068"/>
      <c r="AB14" s="1068"/>
      <c r="AC14" s="1068"/>
      <c r="AD14" s="1068"/>
      <c r="AE14" s="1069"/>
      <c r="AF14" s="1064"/>
      <c r="AG14" s="1065"/>
      <c r="AH14" s="1065"/>
      <c r="AI14" s="1065"/>
      <c r="AJ14" s="1066"/>
      <c r="AK14" s="1109"/>
      <c r="AL14" s="1110"/>
      <c r="AM14" s="1110"/>
      <c r="AN14" s="1110"/>
      <c r="AO14" s="1110"/>
      <c r="AP14" s="1110"/>
      <c r="AQ14" s="1110"/>
      <c r="AR14" s="1110"/>
      <c r="AS14" s="1110"/>
      <c r="AT14" s="1110"/>
      <c r="AU14" s="1111"/>
      <c r="AV14" s="1111"/>
      <c r="AW14" s="1111"/>
      <c r="AX14" s="1111"/>
      <c r="AY14" s="1112"/>
      <c r="AZ14" s="235"/>
      <c r="BA14" s="235"/>
      <c r="BB14" s="235"/>
      <c r="BC14" s="235"/>
      <c r="BD14" s="235"/>
      <c r="BE14" s="236"/>
      <c r="BF14" s="236"/>
      <c r="BG14" s="236"/>
      <c r="BH14" s="236"/>
      <c r="BI14" s="236"/>
      <c r="BJ14" s="236"/>
      <c r="BK14" s="236"/>
      <c r="BL14" s="236"/>
      <c r="BM14" s="236"/>
      <c r="BN14" s="236"/>
      <c r="BO14" s="236"/>
      <c r="BP14" s="236"/>
      <c r="BQ14" s="241">
        <v>8</v>
      </c>
      <c r="BR14" s="242"/>
      <c r="BS14" s="1021"/>
      <c r="BT14" s="1022"/>
      <c r="BU14" s="1022"/>
      <c r="BV14" s="1022"/>
      <c r="BW14" s="1022"/>
      <c r="BX14" s="1022"/>
      <c r="BY14" s="1022"/>
      <c r="BZ14" s="1022"/>
      <c r="CA14" s="1022"/>
      <c r="CB14" s="1022"/>
      <c r="CC14" s="1022"/>
      <c r="CD14" s="1022"/>
      <c r="CE14" s="1022"/>
      <c r="CF14" s="1022"/>
      <c r="CG14" s="1043"/>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37"/>
    </row>
    <row r="15" spans="1:131" s="238" customFormat="1" ht="26.25" customHeight="1" x14ac:dyDescent="0.15">
      <c r="A15" s="241">
        <v>9</v>
      </c>
      <c r="B15" s="1059"/>
      <c r="C15" s="1060"/>
      <c r="D15" s="1060"/>
      <c r="E15" s="1060"/>
      <c r="F15" s="1060"/>
      <c r="G15" s="1060"/>
      <c r="H15" s="1060"/>
      <c r="I15" s="1060"/>
      <c r="J15" s="1060"/>
      <c r="K15" s="1060"/>
      <c r="L15" s="1060"/>
      <c r="M15" s="1060"/>
      <c r="N15" s="1060"/>
      <c r="O15" s="1060"/>
      <c r="P15" s="1061"/>
      <c r="Q15" s="1067"/>
      <c r="R15" s="1068"/>
      <c r="S15" s="1068"/>
      <c r="T15" s="1068"/>
      <c r="U15" s="1068"/>
      <c r="V15" s="1068"/>
      <c r="W15" s="1068"/>
      <c r="X15" s="1068"/>
      <c r="Y15" s="1068"/>
      <c r="Z15" s="1068"/>
      <c r="AA15" s="1068"/>
      <c r="AB15" s="1068"/>
      <c r="AC15" s="1068"/>
      <c r="AD15" s="1068"/>
      <c r="AE15" s="1069"/>
      <c r="AF15" s="1064"/>
      <c r="AG15" s="1065"/>
      <c r="AH15" s="1065"/>
      <c r="AI15" s="1065"/>
      <c r="AJ15" s="1066"/>
      <c r="AK15" s="1109"/>
      <c r="AL15" s="1110"/>
      <c r="AM15" s="1110"/>
      <c r="AN15" s="1110"/>
      <c r="AO15" s="1110"/>
      <c r="AP15" s="1110"/>
      <c r="AQ15" s="1110"/>
      <c r="AR15" s="1110"/>
      <c r="AS15" s="1110"/>
      <c r="AT15" s="1110"/>
      <c r="AU15" s="1111"/>
      <c r="AV15" s="1111"/>
      <c r="AW15" s="1111"/>
      <c r="AX15" s="1111"/>
      <c r="AY15" s="1112"/>
      <c r="AZ15" s="235"/>
      <c r="BA15" s="235"/>
      <c r="BB15" s="235"/>
      <c r="BC15" s="235"/>
      <c r="BD15" s="235"/>
      <c r="BE15" s="236"/>
      <c r="BF15" s="236"/>
      <c r="BG15" s="236"/>
      <c r="BH15" s="236"/>
      <c r="BI15" s="236"/>
      <c r="BJ15" s="236"/>
      <c r="BK15" s="236"/>
      <c r="BL15" s="236"/>
      <c r="BM15" s="236"/>
      <c r="BN15" s="236"/>
      <c r="BO15" s="236"/>
      <c r="BP15" s="236"/>
      <c r="BQ15" s="241">
        <v>9</v>
      </c>
      <c r="BR15" s="242"/>
      <c r="BS15" s="1021"/>
      <c r="BT15" s="1022"/>
      <c r="BU15" s="1022"/>
      <c r="BV15" s="1022"/>
      <c r="BW15" s="1022"/>
      <c r="BX15" s="1022"/>
      <c r="BY15" s="1022"/>
      <c r="BZ15" s="1022"/>
      <c r="CA15" s="1022"/>
      <c r="CB15" s="1022"/>
      <c r="CC15" s="1022"/>
      <c r="CD15" s="1022"/>
      <c r="CE15" s="1022"/>
      <c r="CF15" s="1022"/>
      <c r="CG15" s="1043"/>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37"/>
    </row>
    <row r="16" spans="1:131" s="238" customFormat="1" ht="26.25" customHeight="1" x14ac:dyDescent="0.15">
      <c r="A16" s="241">
        <v>10</v>
      </c>
      <c r="B16" s="1059"/>
      <c r="C16" s="1060"/>
      <c r="D16" s="1060"/>
      <c r="E16" s="1060"/>
      <c r="F16" s="1060"/>
      <c r="G16" s="1060"/>
      <c r="H16" s="1060"/>
      <c r="I16" s="1060"/>
      <c r="J16" s="1060"/>
      <c r="K16" s="1060"/>
      <c r="L16" s="1060"/>
      <c r="M16" s="1060"/>
      <c r="N16" s="1060"/>
      <c r="O16" s="1060"/>
      <c r="P16" s="1061"/>
      <c r="Q16" s="1067"/>
      <c r="R16" s="1068"/>
      <c r="S16" s="1068"/>
      <c r="T16" s="1068"/>
      <c r="U16" s="1068"/>
      <c r="V16" s="1068"/>
      <c r="W16" s="1068"/>
      <c r="X16" s="1068"/>
      <c r="Y16" s="1068"/>
      <c r="Z16" s="1068"/>
      <c r="AA16" s="1068"/>
      <c r="AB16" s="1068"/>
      <c r="AC16" s="1068"/>
      <c r="AD16" s="1068"/>
      <c r="AE16" s="1069"/>
      <c r="AF16" s="1064"/>
      <c r="AG16" s="1065"/>
      <c r="AH16" s="1065"/>
      <c r="AI16" s="1065"/>
      <c r="AJ16" s="1066"/>
      <c r="AK16" s="1109"/>
      <c r="AL16" s="1110"/>
      <c r="AM16" s="1110"/>
      <c r="AN16" s="1110"/>
      <c r="AO16" s="1110"/>
      <c r="AP16" s="1110"/>
      <c r="AQ16" s="1110"/>
      <c r="AR16" s="1110"/>
      <c r="AS16" s="1110"/>
      <c r="AT16" s="1110"/>
      <c r="AU16" s="1111"/>
      <c r="AV16" s="1111"/>
      <c r="AW16" s="1111"/>
      <c r="AX16" s="1111"/>
      <c r="AY16" s="1112"/>
      <c r="AZ16" s="235"/>
      <c r="BA16" s="235"/>
      <c r="BB16" s="235"/>
      <c r="BC16" s="235"/>
      <c r="BD16" s="235"/>
      <c r="BE16" s="236"/>
      <c r="BF16" s="236"/>
      <c r="BG16" s="236"/>
      <c r="BH16" s="236"/>
      <c r="BI16" s="236"/>
      <c r="BJ16" s="236"/>
      <c r="BK16" s="236"/>
      <c r="BL16" s="236"/>
      <c r="BM16" s="236"/>
      <c r="BN16" s="236"/>
      <c r="BO16" s="236"/>
      <c r="BP16" s="236"/>
      <c r="BQ16" s="241">
        <v>10</v>
      </c>
      <c r="BR16" s="242"/>
      <c r="BS16" s="1021"/>
      <c r="BT16" s="1022"/>
      <c r="BU16" s="1022"/>
      <c r="BV16" s="1022"/>
      <c r="BW16" s="1022"/>
      <c r="BX16" s="1022"/>
      <c r="BY16" s="1022"/>
      <c r="BZ16" s="1022"/>
      <c r="CA16" s="1022"/>
      <c r="CB16" s="1022"/>
      <c r="CC16" s="1022"/>
      <c r="CD16" s="1022"/>
      <c r="CE16" s="1022"/>
      <c r="CF16" s="1022"/>
      <c r="CG16" s="1043"/>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37"/>
    </row>
    <row r="17" spans="1:131" s="238" customFormat="1" ht="26.25" customHeight="1" x14ac:dyDescent="0.15">
      <c r="A17" s="241">
        <v>11</v>
      </c>
      <c r="B17" s="1059"/>
      <c r="C17" s="1060"/>
      <c r="D17" s="1060"/>
      <c r="E17" s="1060"/>
      <c r="F17" s="1060"/>
      <c r="G17" s="1060"/>
      <c r="H17" s="1060"/>
      <c r="I17" s="1060"/>
      <c r="J17" s="1060"/>
      <c r="K17" s="1060"/>
      <c r="L17" s="1060"/>
      <c r="M17" s="1060"/>
      <c r="N17" s="1060"/>
      <c r="O17" s="1060"/>
      <c r="P17" s="1061"/>
      <c r="Q17" s="1067"/>
      <c r="R17" s="1068"/>
      <c r="S17" s="1068"/>
      <c r="T17" s="1068"/>
      <c r="U17" s="1068"/>
      <c r="V17" s="1068"/>
      <c r="W17" s="1068"/>
      <c r="X17" s="1068"/>
      <c r="Y17" s="1068"/>
      <c r="Z17" s="1068"/>
      <c r="AA17" s="1068"/>
      <c r="AB17" s="1068"/>
      <c r="AC17" s="1068"/>
      <c r="AD17" s="1068"/>
      <c r="AE17" s="1069"/>
      <c r="AF17" s="1064"/>
      <c r="AG17" s="1065"/>
      <c r="AH17" s="1065"/>
      <c r="AI17" s="1065"/>
      <c r="AJ17" s="1066"/>
      <c r="AK17" s="1109"/>
      <c r="AL17" s="1110"/>
      <c r="AM17" s="1110"/>
      <c r="AN17" s="1110"/>
      <c r="AO17" s="1110"/>
      <c r="AP17" s="1110"/>
      <c r="AQ17" s="1110"/>
      <c r="AR17" s="1110"/>
      <c r="AS17" s="1110"/>
      <c r="AT17" s="1110"/>
      <c r="AU17" s="1111"/>
      <c r="AV17" s="1111"/>
      <c r="AW17" s="1111"/>
      <c r="AX17" s="1111"/>
      <c r="AY17" s="1112"/>
      <c r="AZ17" s="235"/>
      <c r="BA17" s="235"/>
      <c r="BB17" s="235"/>
      <c r="BC17" s="235"/>
      <c r="BD17" s="235"/>
      <c r="BE17" s="236"/>
      <c r="BF17" s="236"/>
      <c r="BG17" s="236"/>
      <c r="BH17" s="236"/>
      <c r="BI17" s="236"/>
      <c r="BJ17" s="236"/>
      <c r="BK17" s="236"/>
      <c r="BL17" s="236"/>
      <c r="BM17" s="236"/>
      <c r="BN17" s="236"/>
      <c r="BO17" s="236"/>
      <c r="BP17" s="236"/>
      <c r="BQ17" s="241">
        <v>11</v>
      </c>
      <c r="BR17" s="242"/>
      <c r="BS17" s="1021"/>
      <c r="BT17" s="1022"/>
      <c r="BU17" s="1022"/>
      <c r="BV17" s="1022"/>
      <c r="BW17" s="1022"/>
      <c r="BX17" s="1022"/>
      <c r="BY17" s="1022"/>
      <c r="BZ17" s="1022"/>
      <c r="CA17" s="1022"/>
      <c r="CB17" s="1022"/>
      <c r="CC17" s="1022"/>
      <c r="CD17" s="1022"/>
      <c r="CE17" s="1022"/>
      <c r="CF17" s="1022"/>
      <c r="CG17" s="1043"/>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37"/>
    </row>
    <row r="18" spans="1:131" s="238" customFormat="1" ht="26.25" customHeight="1" x14ac:dyDescent="0.15">
      <c r="A18" s="241">
        <v>12</v>
      </c>
      <c r="B18" s="1059"/>
      <c r="C18" s="1060"/>
      <c r="D18" s="1060"/>
      <c r="E18" s="1060"/>
      <c r="F18" s="1060"/>
      <c r="G18" s="1060"/>
      <c r="H18" s="1060"/>
      <c r="I18" s="1060"/>
      <c r="J18" s="1060"/>
      <c r="K18" s="1060"/>
      <c r="L18" s="1060"/>
      <c r="M18" s="1060"/>
      <c r="N18" s="1060"/>
      <c r="O18" s="1060"/>
      <c r="P18" s="1061"/>
      <c r="Q18" s="1067"/>
      <c r="R18" s="1068"/>
      <c r="S18" s="1068"/>
      <c r="T18" s="1068"/>
      <c r="U18" s="1068"/>
      <c r="V18" s="1068"/>
      <c r="W18" s="1068"/>
      <c r="X18" s="1068"/>
      <c r="Y18" s="1068"/>
      <c r="Z18" s="1068"/>
      <c r="AA18" s="1068"/>
      <c r="AB18" s="1068"/>
      <c r="AC18" s="1068"/>
      <c r="AD18" s="1068"/>
      <c r="AE18" s="1069"/>
      <c r="AF18" s="1064"/>
      <c r="AG18" s="1065"/>
      <c r="AH18" s="1065"/>
      <c r="AI18" s="1065"/>
      <c r="AJ18" s="1066"/>
      <c r="AK18" s="1109"/>
      <c r="AL18" s="1110"/>
      <c r="AM18" s="1110"/>
      <c r="AN18" s="1110"/>
      <c r="AO18" s="1110"/>
      <c r="AP18" s="1110"/>
      <c r="AQ18" s="1110"/>
      <c r="AR18" s="1110"/>
      <c r="AS18" s="1110"/>
      <c r="AT18" s="1110"/>
      <c r="AU18" s="1111"/>
      <c r="AV18" s="1111"/>
      <c r="AW18" s="1111"/>
      <c r="AX18" s="1111"/>
      <c r="AY18" s="1112"/>
      <c r="AZ18" s="235"/>
      <c r="BA18" s="235"/>
      <c r="BB18" s="235"/>
      <c r="BC18" s="235"/>
      <c r="BD18" s="235"/>
      <c r="BE18" s="236"/>
      <c r="BF18" s="236"/>
      <c r="BG18" s="236"/>
      <c r="BH18" s="236"/>
      <c r="BI18" s="236"/>
      <c r="BJ18" s="236"/>
      <c r="BK18" s="236"/>
      <c r="BL18" s="236"/>
      <c r="BM18" s="236"/>
      <c r="BN18" s="236"/>
      <c r="BO18" s="236"/>
      <c r="BP18" s="236"/>
      <c r="BQ18" s="241">
        <v>12</v>
      </c>
      <c r="BR18" s="242"/>
      <c r="BS18" s="1021"/>
      <c r="BT18" s="1022"/>
      <c r="BU18" s="1022"/>
      <c r="BV18" s="1022"/>
      <c r="BW18" s="1022"/>
      <c r="BX18" s="1022"/>
      <c r="BY18" s="1022"/>
      <c r="BZ18" s="1022"/>
      <c r="CA18" s="1022"/>
      <c r="CB18" s="1022"/>
      <c r="CC18" s="1022"/>
      <c r="CD18" s="1022"/>
      <c r="CE18" s="1022"/>
      <c r="CF18" s="1022"/>
      <c r="CG18" s="1043"/>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37"/>
    </row>
    <row r="19" spans="1:131" s="238" customFormat="1" ht="26.25" customHeight="1" x14ac:dyDescent="0.15">
      <c r="A19" s="241">
        <v>13</v>
      </c>
      <c r="B19" s="1059"/>
      <c r="C19" s="1060"/>
      <c r="D19" s="1060"/>
      <c r="E19" s="1060"/>
      <c r="F19" s="1060"/>
      <c r="G19" s="1060"/>
      <c r="H19" s="1060"/>
      <c r="I19" s="1060"/>
      <c r="J19" s="1060"/>
      <c r="K19" s="1060"/>
      <c r="L19" s="1060"/>
      <c r="M19" s="1060"/>
      <c r="N19" s="1060"/>
      <c r="O19" s="1060"/>
      <c r="P19" s="1061"/>
      <c r="Q19" s="1067"/>
      <c r="R19" s="1068"/>
      <c r="S19" s="1068"/>
      <c r="T19" s="1068"/>
      <c r="U19" s="1068"/>
      <c r="V19" s="1068"/>
      <c r="W19" s="1068"/>
      <c r="X19" s="1068"/>
      <c r="Y19" s="1068"/>
      <c r="Z19" s="1068"/>
      <c r="AA19" s="1068"/>
      <c r="AB19" s="1068"/>
      <c r="AC19" s="1068"/>
      <c r="AD19" s="1068"/>
      <c r="AE19" s="1069"/>
      <c r="AF19" s="1064"/>
      <c r="AG19" s="1065"/>
      <c r="AH19" s="1065"/>
      <c r="AI19" s="1065"/>
      <c r="AJ19" s="1066"/>
      <c r="AK19" s="1109"/>
      <c r="AL19" s="1110"/>
      <c r="AM19" s="1110"/>
      <c r="AN19" s="1110"/>
      <c r="AO19" s="1110"/>
      <c r="AP19" s="1110"/>
      <c r="AQ19" s="1110"/>
      <c r="AR19" s="1110"/>
      <c r="AS19" s="1110"/>
      <c r="AT19" s="1110"/>
      <c r="AU19" s="1111"/>
      <c r="AV19" s="1111"/>
      <c r="AW19" s="1111"/>
      <c r="AX19" s="1111"/>
      <c r="AY19" s="1112"/>
      <c r="AZ19" s="235"/>
      <c r="BA19" s="235"/>
      <c r="BB19" s="235"/>
      <c r="BC19" s="235"/>
      <c r="BD19" s="235"/>
      <c r="BE19" s="236"/>
      <c r="BF19" s="236"/>
      <c r="BG19" s="236"/>
      <c r="BH19" s="236"/>
      <c r="BI19" s="236"/>
      <c r="BJ19" s="236"/>
      <c r="BK19" s="236"/>
      <c r="BL19" s="236"/>
      <c r="BM19" s="236"/>
      <c r="BN19" s="236"/>
      <c r="BO19" s="236"/>
      <c r="BP19" s="236"/>
      <c r="BQ19" s="241">
        <v>13</v>
      </c>
      <c r="BR19" s="242"/>
      <c r="BS19" s="1021"/>
      <c r="BT19" s="1022"/>
      <c r="BU19" s="1022"/>
      <c r="BV19" s="1022"/>
      <c r="BW19" s="1022"/>
      <c r="BX19" s="1022"/>
      <c r="BY19" s="1022"/>
      <c r="BZ19" s="1022"/>
      <c r="CA19" s="1022"/>
      <c r="CB19" s="1022"/>
      <c r="CC19" s="1022"/>
      <c r="CD19" s="1022"/>
      <c r="CE19" s="1022"/>
      <c r="CF19" s="1022"/>
      <c r="CG19" s="1043"/>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37"/>
    </row>
    <row r="20" spans="1:131" s="238" customFormat="1" ht="26.25" customHeight="1" x14ac:dyDescent="0.15">
      <c r="A20" s="241">
        <v>14</v>
      </c>
      <c r="B20" s="1059"/>
      <c r="C20" s="1060"/>
      <c r="D20" s="1060"/>
      <c r="E20" s="1060"/>
      <c r="F20" s="1060"/>
      <c r="G20" s="1060"/>
      <c r="H20" s="1060"/>
      <c r="I20" s="1060"/>
      <c r="J20" s="1060"/>
      <c r="K20" s="1060"/>
      <c r="L20" s="1060"/>
      <c r="M20" s="1060"/>
      <c r="N20" s="1060"/>
      <c r="O20" s="1060"/>
      <c r="P20" s="1061"/>
      <c r="Q20" s="1067"/>
      <c r="R20" s="1068"/>
      <c r="S20" s="1068"/>
      <c r="T20" s="1068"/>
      <c r="U20" s="1068"/>
      <c r="V20" s="1068"/>
      <c r="W20" s="1068"/>
      <c r="X20" s="1068"/>
      <c r="Y20" s="1068"/>
      <c r="Z20" s="1068"/>
      <c r="AA20" s="1068"/>
      <c r="AB20" s="1068"/>
      <c r="AC20" s="1068"/>
      <c r="AD20" s="1068"/>
      <c r="AE20" s="1069"/>
      <c r="AF20" s="1064"/>
      <c r="AG20" s="1065"/>
      <c r="AH20" s="1065"/>
      <c r="AI20" s="1065"/>
      <c r="AJ20" s="1066"/>
      <c r="AK20" s="1109"/>
      <c r="AL20" s="1110"/>
      <c r="AM20" s="1110"/>
      <c r="AN20" s="1110"/>
      <c r="AO20" s="1110"/>
      <c r="AP20" s="1110"/>
      <c r="AQ20" s="1110"/>
      <c r="AR20" s="1110"/>
      <c r="AS20" s="1110"/>
      <c r="AT20" s="1110"/>
      <c r="AU20" s="1111"/>
      <c r="AV20" s="1111"/>
      <c r="AW20" s="1111"/>
      <c r="AX20" s="1111"/>
      <c r="AY20" s="1112"/>
      <c r="AZ20" s="235"/>
      <c r="BA20" s="235"/>
      <c r="BB20" s="235"/>
      <c r="BC20" s="235"/>
      <c r="BD20" s="235"/>
      <c r="BE20" s="236"/>
      <c r="BF20" s="236"/>
      <c r="BG20" s="236"/>
      <c r="BH20" s="236"/>
      <c r="BI20" s="236"/>
      <c r="BJ20" s="236"/>
      <c r="BK20" s="236"/>
      <c r="BL20" s="236"/>
      <c r="BM20" s="236"/>
      <c r="BN20" s="236"/>
      <c r="BO20" s="236"/>
      <c r="BP20" s="236"/>
      <c r="BQ20" s="241">
        <v>14</v>
      </c>
      <c r="BR20" s="242"/>
      <c r="BS20" s="1021"/>
      <c r="BT20" s="1022"/>
      <c r="BU20" s="1022"/>
      <c r="BV20" s="1022"/>
      <c r="BW20" s="1022"/>
      <c r="BX20" s="1022"/>
      <c r="BY20" s="1022"/>
      <c r="BZ20" s="1022"/>
      <c r="CA20" s="1022"/>
      <c r="CB20" s="1022"/>
      <c r="CC20" s="1022"/>
      <c r="CD20" s="1022"/>
      <c r="CE20" s="1022"/>
      <c r="CF20" s="1022"/>
      <c r="CG20" s="1043"/>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37"/>
    </row>
    <row r="21" spans="1:131" s="238" customFormat="1" ht="26.25" customHeight="1" thickBot="1" x14ac:dyDescent="0.2">
      <c r="A21" s="241">
        <v>15</v>
      </c>
      <c r="B21" s="1059"/>
      <c r="C21" s="1060"/>
      <c r="D21" s="1060"/>
      <c r="E21" s="1060"/>
      <c r="F21" s="1060"/>
      <c r="G21" s="1060"/>
      <c r="H21" s="1060"/>
      <c r="I21" s="1060"/>
      <c r="J21" s="1060"/>
      <c r="K21" s="1060"/>
      <c r="L21" s="1060"/>
      <c r="M21" s="1060"/>
      <c r="N21" s="1060"/>
      <c r="O21" s="1060"/>
      <c r="P21" s="1061"/>
      <c r="Q21" s="1067"/>
      <c r="R21" s="1068"/>
      <c r="S21" s="1068"/>
      <c r="T21" s="1068"/>
      <c r="U21" s="1068"/>
      <c r="V21" s="1068"/>
      <c r="W21" s="1068"/>
      <c r="X21" s="1068"/>
      <c r="Y21" s="1068"/>
      <c r="Z21" s="1068"/>
      <c r="AA21" s="1068"/>
      <c r="AB21" s="1068"/>
      <c r="AC21" s="1068"/>
      <c r="AD21" s="1068"/>
      <c r="AE21" s="1069"/>
      <c r="AF21" s="1064"/>
      <c r="AG21" s="1065"/>
      <c r="AH21" s="1065"/>
      <c r="AI21" s="1065"/>
      <c r="AJ21" s="1066"/>
      <c r="AK21" s="1109"/>
      <c r="AL21" s="1110"/>
      <c r="AM21" s="1110"/>
      <c r="AN21" s="1110"/>
      <c r="AO21" s="1110"/>
      <c r="AP21" s="1110"/>
      <c r="AQ21" s="1110"/>
      <c r="AR21" s="1110"/>
      <c r="AS21" s="1110"/>
      <c r="AT21" s="1110"/>
      <c r="AU21" s="1111"/>
      <c r="AV21" s="1111"/>
      <c r="AW21" s="1111"/>
      <c r="AX21" s="1111"/>
      <c r="AY21" s="1112"/>
      <c r="AZ21" s="235"/>
      <c r="BA21" s="235"/>
      <c r="BB21" s="235"/>
      <c r="BC21" s="235"/>
      <c r="BD21" s="235"/>
      <c r="BE21" s="236"/>
      <c r="BF21" s="236"/>
      <c r="BG21" s="236"/>
      <c r="BH21" s="236"/>
      <c r="BI21" s="236"/>
      <c r="BJ21" s="236"/>
      <c r="BK21" s="236"/>
      <c r="BL21" s="236"/>
      <c r="BM21" s="236"/>
      <c r="BN21" s="236"/>
      <c r="BO21" s="236"/>
      <c r="BP21" s="236"/>
      <c r="BQ21" s="241">
        <v>15</v>
      </c>
      <c r="BR21" s="242"/>
      <c r="BS21" s="1021"/>
      <c r="BT21" s="1022"/>
      <c r="BU21" s="1022"/>
      <c r="BV21" s="1022"/>
      <c r="BW21" s="1022"/>
      <c r="BX21" s="1022"/>
      <c r="BY21" s="1022"/>
      <c r="BZ21" s="1022"/>
      <c r="CA21" s="1022"/>
      <c r="CB21" s="1022"/>
      <c r="CC21" s="1022"/>
      <c r="CD21" s="1022"/>
      <c r="CE21" s="1022"/>
      <c r="CF21" s="1022"/>
      <c r="CG21" s="1043"/>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37"/>
    </row>
    <row r="22" spans="1:131" s="238" customFormat="1" ht="26.25" customHeight="1" x14ac:dyDescent="0.15">
      <c r="A22" s="241">
        <v>16</v>
      </c>
      <c r="B22" s="1059"/>
      <c r="C22" s="1060"/>
      <c r="D22" s="1060"/>
      <c r="E22" s="1060"/>
      <c r="F22" s="1060"/>
      <c r="G22" s="1060"/>
      <c r="H22" s="1060"/>
      <c r="I22" s="1060"/>
      <c r="J22" s="1060"/>
      <c r="K22" s="1060"/>
      <c r="L22" s="1060"/>
      <c r="M22" s="1060"/>
      <c r="N22" s="1060"/>
      <c r="O22" s="1060"/>
      <c r="P22" s="1061"/>
      <c r="Q22" s="1102"/>
      <c r="R22" s="1103"/>
      <c r="S22" s="1103"/>
      <c r="T22" s="1103"/>
      <c r="U22" s="1103"/>
      <c r="V22" s="1103"/>
      <c r="W22" s="1103"/>
      <c r="X22" s="1103"/>
      <c r="Y22" s="1103"/>
      <c r="Z22" s="1103"/>
      <c r="AA22" s="1103"/>
      <c r="AB22" s="1103"/>
      <c r="AC22" s="1103"/>
      <c r="AD22" s="1103"/>
      <c r="AE22" s="1104"/>
      <c r="AF22" s="1064"/>
      <c r="AG22" s="1065"/>
      <c r="AH22" s="1065"/>
      <c r="AI22" s="1065"/>
      <c r="AJ22" s="1066"/>
      <c r="AK22" s="1105"/>
      <c r="AL22" s="1106"/>
      <c r="AM22" s="1106"/>
      <c r="AN22" s="1106"/>
      <c r="AO22" s="1106"/>
      <c r="AP22" s="1106"/>
      <c r="AQ22" s="1106"/>
      <c r="AR22" s="1106"/>
      <c r="AS22" s="1106"/>
      <c r="AT22" s="1106"/>
      <c r="AU22" s="1107"/>
      <c r="AV22" s="1107"/>
      <c r="AW22" s="1107"/>
      <c r="AX22" s="1107"/>
      <c r="AY22" s="1108"/>
      <c r="AZ22" s="1057" t="s">
        <v>395</v>
      </c>
      <c r="BA22" s="1057"/>
      <c r="BB22" s="1057"/>
      <c r="BC22" s="1057"/>
      <c r="BD22" s="1058"/>
      <c r="BE22" s="236"/>
      <c r="BF22" s="236"/>
      <c r="BG22" s="236"/>
      <c r="BH22" s="236"/>
      <c r="BI22" s="236"/>
      <c r="BJ22" s="236"/>
      <c r="BK22" s="236"/>
      <c r="BL22" s="236"/>
      <c r="BM22" s="236"/>
      <c r="BN22" s="236"/>
      <c r="BO22" s="236"/>
      <c r="BP22" s="236"/>
      <c r="BQ22" s="241">
        <v>16</v>
      </c>
      <c r="BR22" s="242"/>
      <c r="BS22" s="1021"/>
      <c r="BT22" s="1022"/>
      <c r="BU22" s="1022"/>
      <c r="BV22" s="1022"/>
      <c r="BW22" s="1022"/>
      <c r="BX22" s="1022"/>
      <c r="BY22" s="1022"/>
      <c r="BZ22" s="1022"/>
      <c r="CA22" s="1022"/>
      <c r="CB22" s="1022"/>
      <c r="CC22" s="1022"/>
      <c r="CD22" s="1022"/>
      <c r="CE22" s="1022"/>
      <c r="CF22" s="1022"/>
      <c r="CG22" s="1043"/>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37"/>
    </row>
    <row r="23" spans="1:131" s="238" customFormat="1" ht="26.25" customHeight="1" thickBot="1" x14ac:dyDescent="0.2">
      <c r="A23" s="243" t="s">
        <v>396</v>
      </c>
      <c r="B23" s="966" t="s">
        <v>397</v>
      </c>
      <c r="C23" s="967"/>
      <c r="D23" s="967"/>
      <c r="E23" s="967"/>
      <c r="F23" s="967"/>
      <c r="G23" s="967"/>
      <c r="H23" s="967"/>
      <c r="I23" s="967"/>
      <c r="J23" s="967"/>
      <c r="K23" s="967"/>
      <c r="L23" s="967"/>
      <c r="M23" s="967"/>
      <c r="N23" s="967"/>
      <c r="O23" s="967"/>
      <c r="P23" s="977"/>
      <c r="Q23" s="1096">
        <v>4677</v>
      </c>
      <c r="R23" s="1090"/>
      <c r="S23" s="1090"/>
      <c r="T23" s="1090"/>
      <c r="U23" s="1090"/>
      <c r="V23" s="1090">
        <v>4506</v>
      </c>
      <c r="W23" s="1090"/>
      <c r="X23" s="1090"/>
      <c r="Y23" s="1090"/>
      <c r="Z23" s="1090"/>
      <c r="AA23" s="1090">
        <v>91</v>
      </c>
      <c r="AB23" s="1090"/>
      <c r="AC23" s="1090"/>
      <c r="AD23" s="1090"/>
      <c r="AE23" s="1097"/>
      <c r="AF23" s="1098">
        <v>91</v>
      </c>
      <c r="AG23" s="1090"/>
      <c r="AH23" s="1090"/>
      <c r="AI23" s="1090"/>
      <c r="AJ23" s="1099"/>
      <c r="AK23" s="1100"/>
      <c r="AL23" s="1101"/>
      <c r="AM23" s="1101"/>
      <c r="AN23" s="1101"/>
      <c r="AO23" s="1101"/>
      <c r="AP23" s="1090">
        <v>5073</v>
      </c>
      <c r="AQ23" s="1090"/>
      <c r="AR23" s="1090"/>
      <c r="AS23" s="1090"/>
      <c r="AT23" s="1090"/>
      <c r="AU23" s="1091"/>
      <c r="AV23" s="1091"/>
      <c r="AW23" s="1091"/>
      <c r="AX23" s="1091"/>
      <c r="AY23" s="1092"/>
      <c r="AZ23" s="1093" t="s">
        <v>398</v>
      </c>
      <c r="BA23" s="1094"/>
      <c r="BB23" s="1094"/>
      <c r="BC23" s="1094"/>
      <c r="BD23" s="1095"/>
      <c r="BE23" s="236"/>
      <c r="BF23" s="236"/>
      <c r="BG23" s="236"/>
      <c r="BH23" s="236"/>
      <c r="BI23" s="236"/>
      <c r="BJ23" s="236"/>
      <c r="BK23" s="236"/>
      <c r="BL23" s="236"/>
      <c r="BM23" s="236"/>
      <c r="BN23" s="236"/>
      <c r="BO23" s="236"/>
      <c r="BP23" s="236"/>
      <c r="BQ23" s="241">
        <v>17</v>
      </c>
      <c r="BR23" s="242"/>
      <c r="BS23" s="1021"/>
      <c r="BT23" s="1022"/>
      <c r="BU23" s="1022"/>
      <c r="BV23" s="1022"/>
      <c r="BW23" s="1022"/>
      <c r="BX23" s="1022"/>
      <c r="BY23" s="1022"/>
      <c r="BZ23" s="1022"/>
      <c r="CA23" s="1022"/>
      <c r="CB23" s="1022"/>
      <c r="CC23" s="1022"/>
      <c r="CD23" s="1022"/>
      <c r="CE23" s="1022"/>
      <c r="CF23" s="1022"/>
      <c r="CG23" s="1043"/>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37"/>
    </row>
    <row r="24" spans="1:131" s="238" customFormat="1" ht="26.25" customHeight="1" x14ac:dyDescent="0.15">
      <c r="A24" s="1089" t="s">
        <v>399</v>
      </c>
      <c r="B24" s="1089"/>
      <c r="C24" s="1089"/>
      <c r="D24" s="1089"/>
      <c r="E24" s="1089"/>
      <c r="F24" s="1089"/>
      <c r="G24" s="1089"/>
      <c r="H24" s="1089"/>
      <c r="I24" s="1089"/>
      <c r="J24" s="1089"/>
      <c r="K24" s="1089"/>
      <c r="L24" s="1089"/>
      <c r="M24" s="1089"/>
      <c r="N24" s="1089"/>
      <c r="O24" s="1089"/>
      <c r="P24" s="1089"/>
      <c r="Q24" s="1089"/>
      <c r="R24" s="1089"/>
      <c r="S24" s="1089"/>
      <c r="T24" s="1089"/>
      <c r="U24" s="1089"/>
      <c r="V24" s="1089"/>
      <c r="W24" s="1089"/>
      <c r="X24" s="1089"/>
      <c r="Y24" s="1089"/>
      <c r="Z24" s="1089"/>
      <c r="AA24" s="1089"/>
      <c r="AB24" s="1089"/>
      <c r="AC24" s="1089"/>
      <c r="AD24" s="1089"/>
      <c r="AE24" s="1089"/>
      <c r="AF24" s="1089"/>
      <c r="AG24" s="1089"/>
      <c r="AH24" s="1089"/>
      <c r="AI24" s="1089"/>
      <c r="AJ24" s="1089"/>
      <c r="AK24" s="1089"/>
      <c r="AL24" s="1089"/>
      <c r="AM24" s="1089"/>
      <c r="AN24" s="1089"/>
      <c r="AO24" s="1089"/>
      <c r="AP24" s="1089"/>
      <c r="AQ24" s="1089"/>
      <c r="AR24" s="1089"/>
      <c r="AS24" s="1089"/>
      <c r="AT24" s="1089"/>
      <c r="AU24" s="1089"/>
      <c r="AV24" s="1089"/>
      <c r="AW24" s="1089"/>
      <c r="AX24" s="1089"/>
      <c r="AY24" s="1089"/>
      <c r="AZ24" s="235"/>
      <c r="BA24" s="235"/>
      <c r="BB24" s="235"/>
      <c r="BC24" s="235"/>
      <c r="BD24" s="235"/>
      <c r="BE24" s="236"/>
      <c r="BF24" s="236"/>
      <c r="BG24" s="236"/>
      <c r="BH24" s="236"/>
      <c r="BI24" s="236"/>
      <c r="BJ24" s="236"/>
      <c r="BK24" s="236"/>
      <c r="BL24" s="236"/>
      <c r="BM24" s="236"/>
      <c r="BN24" s="236"/>
      <c r="BO24" s="236"/>
      <c r="BP24" s="236"/>
      <c r="BQ24" s="241">
        <v>18</v>
      </c>
      <c r="BR24" s="242"/>
      <c r="BS24" s="1021"/>
      <c r="BT24" s="1022"/>
      <c r="BU24" s="1022"/>
      <c r="BV24" s="1022"/>
      <c r="BW24" s="1022"/>
      <c r="BX24" s="1022"/>
      <c r="BY24" s="1022"/>
      <c r="BZ24" s="1022"/>
      <c r="CA24" s="1022"/>
      <c r="CB24" s="1022"/>
      <c r="CC24" s="1022"/>
      <c r="CD24" s="1022"/>
      <c r="CE24" s="1022"/>
      <c r="CF24" s="1022"/>
      <c r="CG24" s="1043"/>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37"/>
    </row>
    <row r="25" spans="1:131" ht="26.25" customHeight="1" thickBot="1" x14ac:dyDescent="0.2">
      <c r="A25" s="1088" t="s">
        <v>400</v>
      </c>
      <c r="B25" s="1088"/>
      <c r="C25" s="1088"/>
      <c r="D25" s="1088"/>
      <c r="E25" s="1088"/>
      <c r="F25" s="1088"/>
      <c r="G25" s="1088"/>
      <c r="H25" s="1088"/>
      <c r="I25" s="1088"/>
      <c r="J25" s="1088"/>
      <c r="K25" s="1088"/>
      <c r="L25" s="1088"/>
      <c r="M25" s="1088"/>
      <c r="N25" s="1088"/>
      <c r="O25" s="1088"/>
      <c r="P25" s="1088"/>
      <c r="Q25" s="1088"/>
      <c r="R25" s="1088"/>
      <c r="S25" s="1088"/>
      <c r="T25" s="1088"/>
      <c r="U25" s="1088"/>
      <c r="V25" s="1088"/>
      <c r="W25" s="1088"/>
      <c r="X25" s="1088"/>
      <c r="Y25" s="1088"/>
      <c r="Z25" s="1088"/>
      <c r="AA25" s="1088"/>
      <c r="AB25" s="1088"/>
      <c r="AC25" s="1088"/>
      <c r="AD25" s="1088"/>
      <c r="AE25" s="1088"/>
      <c r="AF25" s="1088"/>
      <c r="AG25" s="1088"/>
      <c r="AH25" s="1088"/>
      <c r="AI25" s="1088"/>
      <c r="AJ25" s="1088"/>
      <c r="AK25" s="1088"/>
      <c r="AL25" s="1088"/>
      <c r="AM25" s="1088"/>
      <c r="AN25" s="1088"/>
      <c r="AO25" s="1088"/>
      <c r="AP25" s="1088"/>
      <c r="AQ25" s="1088"/>
      <c r="AR25" s="1088"/>
      <c r="AS25" s="1088"/>
      <c r="AT25" s="1088"/>
      <c r="AU25" s="1088"/>
      <c r="AV25" s="1088"/>
      <c r="AW25" s="1088"/>
      <c r="AX25" s="1088"/>
      <c r="AY25" s="1088"/>
      <c r="AZ25" s="1088"/>
      <c r="BA25" s="1088"/>
      <c r="BB25" s="1088"/>
      <c r="BC25" s="1088"/>
      <c r="BD25" s="1088"/>
      <c r="BE25" s="1088"/>
      <c r="BF25" s="1088"/>
      <c r="BG25" s="1088"/>
      <c r="BH25" s="1088"/>
      <c r="BI25" s="1088"/>
      <c r="BJ25" s="235"/>
      <c r="BK25" s="235"/>
      <c r="BL25" s="235"/>
      <c r="BM25" s="235"/>
      <c r="BN25" s="235"/>
      <c r="BO25" s="244"/>
      <c r="BP25" s="244"/>
      <c r="BQ25" s="241">
        <v>19</v>
      </c>
      <c r="BR25" s="242"/>
      <c r="BS25" s="1021"/>
      <c r="BT25" s="1022"/>
      <c r="BU25" s="1022"/>
      <c r="BV25" s="1022"/>
      <c r="BW25" s="1022"/>
      <c r="BX25" s="1022"/>
      <c r="BY25" s="1022"/>
      <c r="BZ25" s="1022"/>
      <c r="CA25" s="1022"/>
      <c r="CB25" s="1022"/>
      <c r="CC25" s="1022"/>
      <c r="CD25" s="1022"/>
      <c r="CE25" s="1022"/>
      <c r="CF25" s="1022"/>
      <c r="CG25" s="1043"/>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233"/>
    </row>
    <row r="26" spans="1:131" ht="26.25" customHeight="1" x14ac:dyDescent="0.15">
      <c r="A26" s="1024" t="s">
        <v>375</v>
      </c>
      <c r="B26" s="1025"/>
      <c r="C26" s="1025"/>
      <c r="D26" s="1025"/>
      <c r="E26" s="1025"/>
      <c r="F26" s="1025"/>
      <c r="G26" s="1025"/>
      <c r="H26" s="1025"/>
      <c r="I26" s="1025"/>
      <c r="J26" s="1025"/>
      <c r="K26" s="1025"/>
      <c r="L26" s="1025"/>
      <c r="M26" s="1025"/>
      <c r="N26" s="1025"/>
      <c r="O26" s="1025"/>
      <c r="P26" s="1026"/>
      <c r="Q26" s="1030" t="s">
        <v>401</v>
      </c>
      <c r="R26" s="1031"/>
      <c r="S26" s="1031"/>
      <c r="T26" s="1031"/>
      <c r="U26" s="1032"/>
      <c r="V26" s="1030" t="s">
        <v>402</v>
      </c>
      <c r="W26" s="1031"/>
      <c r="X26" s="1031"/>
      <c r="Y26" s="1031"/>
      <c r="Z26" s="1032"/>
      <c r="AA26" s="1030" t="s">
        <v>403</v>
      </c>
      <c r="AB26" s="1031"/>
      <c r="AC26" s="1031"/>
      <c r="AD26" s="1031"/>
      <c r="AE26" s="1031"/>
      <c r="AF26" s="1084" t="s">
        <v>404</v>
      </c>
      <c r="AG26" s="1037"/>
      <c r="AH26" s="1037"/>
      <c r="AI26" s="1037"/>
      <c r="AJ26" s="1085"/>
      <c r="AK26" s="1031" t="s">
        <v>405</v>
      </c>
      <c r="AL26" s="1031"/>
      <c r="AM26" s="1031"/>
      <c r="AN26" s="1031"/>
      <c r="AO26" s="1032"/>
      <c r="AP26" s="1030" t="s">
        <v>406</v>
      </c>
      <c r="AQ26" s="1031"/>
      <c r="AR26" s="1031"/>
      <c r="AS26" s="1031"/>
      <c r="AT26" s="1032"/>
      <c r="AU26" s="1030" t="s">
        <v>407</v>
      </c>
      <c r="AV26" s="1031"/>
      <c r="AW26" s="1031"/>
      <c r="AX26" s="1031"/>
      <c r="AY26" s="1032"/>
      <c r="AZ26" s="1030" t="s">
        <v>408</v>
      </c>
      <c r="BA26" s="1031"/>
      <c r="BB26" s="1031"/>
      <c r="BC26" s="1031"/>
      <c r="BD26" s="1032"/>
      <c r="BE26" s="1030" t="s">
        <v>382</v>
      </c>
      <c r="BF26" s="1031"/>
      <c r="BG26" s="1031"/>
      <c r="BH26" s="1031"/>
      <c r="BI26" s="1044"/>
      <c r="BJ26" s="235"/>
      <c r="BK26" s="235"/>
      <c r="BL26" s="235"/>
      <c r="BM26" s="235"/>
      <c r="BN26" s="235"/>
      <c r="BO26" s="244"/>
      <c r="BP26" s="244"/>
      <c r="BQ26" s="241">
        <v>20</v>
      </c>
      <c r="BR26" s="242"/>
      <c r="BS26" s="1021"/>
      <c r="BT26" s="1022"/>
      <c r="BU26" s="1022"/>
      <c r="BV26" s="1022"/>
      <c r="BW26" s="1022"/>
      <c r="BX26" s="1022"/>
      <c r="BY26" s="1022"/>
      <c r="BZ26" s="1022"/>
      <c r="CA26" s="1022"/>
      <c r="CB26" s="1022"/>
      <c r="CC26" s="1022"/>
      <c r="CD26" s="1022"/>
      <c r="CE26" s="1022"/>
      <c r="CF26" s="1022"/>
      <c r="CG26" s="1043"/>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233"/>
    </row>
    <row r="27" spans="1:131" ht="26.25" customHeight="1" thickBot="1" x14ac:dyDescent="0.2">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86"/>
      <c r="AG27" s="1040"/>
      <c r="AH27" s="1040"/>
      <c r="AI27" s="1040"/>
      <c r="AJ27" s="1087"/>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5"/>
      <c r="BJ27" s="235"/>
      <c r="BK27" s="235"/>
      <c r="BL27" s="235"/>
      <c r="BM27" s="235"/>
      <c r="BN27" s="235"/>
      <c r="BO27" s="244"/>
      <c r="BP27" s="244"/>
      <c r="BQ27" s="241">
        <v>21</v>
      </c>
      <c r="BR27" s="242"/>
      <c r="BS27" s="1021"/>
      <c r="BT27" s="1022"/>
      <c r="BU27" s="1022"/>
      <c r="BV27" s="1022"/>
      <c r="BW27" s="1022"/>
      <c r="BX27" s="1022"/>
      <c r="BY27" s="1022"/>
      <c r="BZ27" s="1022"/>
      <c r="CA27" s="1022"/>
      <c r="CB27" s="1022"/>
      <c r="CC27" s="1022"/>
      <c r="CD27" s="1022"/>
      <c r="CE27" s="1022"/>
      <c r="CF27" s="1022"/>
      <c r="CG27" s="1043"/>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233"/>
    </row>
    <row r="28" spans="1:131" ht="26.25" customHeight="1" thickTop="1" x14ac:dyDescent="0.15">
      <c r="A28" s="245">
        <v>1</v>
      </c>
      <c r="B28" s="1076" t="s">
        <v>409</v>
      </c>
      <c r="C28" s="1077"/>
      <c r="D28" s="1077"/>
      <c r="E28" s="1077"/>
      <c r="F28" s="1077"/>
      <c r="G28" s="1077"/>
      <c r="H28" s="1077"/>
      <c r="I28" s="1077"/>
      <c r="J28" s="1077"/>
      <c r="K28" s="1077"/>
      <c r="L28" s="1077"/>
      <c r="M28" s="1077"/>
      <c r="N28" s="1077"/>
      <c r="O28" s="1077"/>
      <c r="P28" s="1078"/>
      <c r="Q28" s="1079">
        <v>158</v>
      </c>
      <c r="R28" s="1080"/>
      <c r="S28" s="1080"/>
      <c r="T28" s="1080"/>
      <c r="U28" s="1080"/>
      <c r="V28" s="1080">
        <v>158</v>
      </c>
      <c r="W28" s="1080"/>
      <c r="X28" s="1080"/>
      <c r="Y28" s="1080"/>
      <c r="Z28" s="1080"/>
      <c r="AA28" s="1080">
        <v>0</v>
      </c>
      <c r="AB28" s="1080"/>
      <c r="AC28" s="1080"/>
      <c r="AD28" s="1080"/>
      <c r="AE28" s="1081"/>
      <c r="AF28" s="1082">
        <v>0</v>
      </c>
      <c r="AG28" s="1080"/>
      <c r="AH28" s="1080"/>
      <c r="AI28" s="1080"/>
      <c r="AJ28" s="1083"/>
      <c r="AK28" s="1071">
        <v>11</v>
      </c>
      <c r="AL28" s="1072"/>
      <c r="AM28" s="1072"/>
      <c r="AN28" s="1072"/>
      <c r="AO28" s="1072"/>
      <c r="AP28" s="1072" t="s">
        <v>526</v>
      </c>
      <c r="AQ28" s="1072"/>
      <c r="AR28" s="1072"/>
      <c r="AS28" s="1072"/>
      <c r="AT28" s="1072"/>
      <c r="AU28" s="1072" t="s">
        <v>526</v>
      </c>
      <c r="AV28" s="1072"/>
      <c r="AW28" s="1072"/>
      <c r="AX28" s="1072"/>
      <c r="AY28" s="1072"/>
      <c r="AZ28" s="1073" t="s">
        <v>526</v>
      </c>
      <c r="BA28" s="1073"/>
      <c r="BB28" s="1073"/>
      <c r="BC28" s="1073"/>
      <c r="BD28" s="1073"/>
      <c r="BE28" s="1074"/>
      <c r="BF28" s="1074"/>
      <c r="BG28" s="1074"/>
      <c r="BH28" s="1074"/>
      <c r="BI28" s="1075"/>
      <c r="BJ28" s="235"/>
      <c r="BK28" s="235"/>
      <c r="BL28" s="235"/>
      <c r="BM28" s="235"/>
      <c r="BN28" s="235"/>
      <c r="BO28" s="244"/>
      <c r="BP28" s="244"/>
      <c r="BQ28" s="241">
        <v>22</v>
      </c>
      <c r="BR28" s="242"/>
      <c r="BS28" s="1021"/>
      <c r="BT28" s="1022"/>
      <c r="BU28" s="1022"/>
      <c r="BV28" s="1022"/>
      <c r="BW28" s="1022"/>
      <c r="BX28" s="1022"/>
      <c r="BY28" s="1022"/>
      <c r="BZ28" s="1022"/>
      <c r="CA28" s="1022"/>
      <c r="CB28" s="1022"/>
      <c r="CC28" s="1022"/>
      <c r="CD28" s="1022"/>
      <c r="CE28" s="1022"/>
      <c r="CF28" s="1022"/>
      <c r="CG28" s="1043"/>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233"/>
    </row>
    <row r="29" spans="1:131" ht="26.25" customHeight="1" x14ac:dyDescent="0.15">
      <c r="A29" s="245">
        <v>2</v>
      </c>
      <c r="B29" s="1059" t="s">
        <v>410</v>
      </c>
      <c r="C29" s="1060"/>
      <c r="D29" s="1060"/>
      <c r="E29" s="1060"/>
      <c r="F29" s="1060"/>
      <c r="G29" s="1060"/>
      <c r="H29" s="1060"/>
      <c r="I29" s="1060"/>
      <c r="J29" s="1060"/>
      <c r="K29" s="1060"/>
      <c r="L29" s="1060"/>
      <c r="M29" s="1060"/>
      <c r="N29" s="1060"/>
      <c r="O29" s="1060"/>
      <c r="P29" s="1061"/>
      <c r="Q29" s="1067">
        <v>193</v>
      </c>
      <c r="R29" s="1068"/>
      <c r="S29" s="1068"/>
      <c r="T29" s="1068"/>
      <c r="U29" s="1068"/>
      <c r="V29" s="1068">
        <v>183</v>
      </c>
      <c r="W29" s="1068"/>
      <c r="X29" s="1068"/>
      <c r="Y29" s="1068"/>
      <c r="Z29" s="1068"/>
      <c r="AA29" s="1068">
        <v>10</v>
      </c>
      <c r="AB29" s="1068"/>
      <c r="AC29" s="1068"/>
      <c r="AD29" s="1068"/>
      <c r="AE29" s="1069"/>
      <c r="AF29" s="1064">
        <v>2</v>
      </c>
      <c r="AG29" s="1065"/>
      <c r="AH29" s="1065"/>
      <c r="AI29" s="1065"/>
      <c r="AJ29" s="1066"/>
      <c r="AK29" s="1009">
        <v>28</v>
      </c>
      <c r="AL29" s="1000"/>
      <c r="AM29" s="1000"/>
      <c r="AN29" s="1000"/>
      <c r="AO29" s="1000"/>
      <c r="AP29" s="1000" t="s">
        <v>526</v>
      </c>
      <c r="AQ29" s="1000"/>
      <c r="AR29" s="1000"/>
      <c r="AS29" s="1000"/>
      <c r="AT29" s="1000"/>
      <c r="AU29" s="1000" t="s">
        <v>526</v>
      </c>
      <c r="AV29" s="1000"/>
      <c r="AW29" s="1000"/>
      <c r="AX29" s="1000"/>
      <c r="AY29" s="1000"/>
      <c r="AZ29" s="1070" t="s">
        <v>526</v>
      </c>
      <c r="BA29" s="1070"/>
      <c r="BB29" s="1070"/>
      <c r="BC29" s="1070"/>
      <c r="BD29" s="1070"/>
      <c r="BE29" s="1001"/>
      <c r="BF29" s="1001"/>
      <c r="BG29" s="1001"/>
      <c r="BH29" s="1001"/>
      <c r="BI29" s="1002"/>
      <c r="BJ29" s="235"/>
      <c r="BK29" s="235"/>
      <c r="BL29" s="235"/>
      <c r="BM29" s="235"/>
      <c r="BN29" s="235"/>
      <c r="BO29" s="244"/>
      <c r="BP29" s="244"/>
      <c r="BQ29" s="241">
        <v>23</v>
      </c>
      <c r="BR29" s="242"/>
      <c r="BS29" s="1021"/>
      <c r="BT29" s="1022"/>
      <c r="BU29" s="1022"/>
      <c r="BV29" s="1022"/>
      <c r="BW29" s="1022"/>
      <c r="BX29" s="1022"/>
      <c r="BY29" s="1022"/>
      <c r="BZ29" s="1022"/>
      <c r="CA29" s="1022"/>
      <c r="CB29" s="1022"/>
      <c r="CC29" s="1022"/>
      <c r="CD29" s="1022"/>
      <c r="CE29" s="1022"/>
      <c r="CF29" s="1022"/>
      <c r="CG29" s="1043"/>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233"/>
    </row>
    <row r="30" spans="1:131" ht="26.25" customHeight="1" x14ac:dyDescent="0.15">
      <c r="A30" s="245">
        <v>3</v>
      </c>
      <c r="B30" s="1059" t="s">
        <v>411</v>
      </c>
      <c r="C30" s="1060"/>
      <c r="D30" s="1060"/>
      <c r="E30" s="1060"/>
      <c r="F30" s="1060"/>
      <c r="G30" s="1060"/>
      <c r="H30" s="1060"/>
      <c r="I30" s="1060"/>
      <c r="J30" s="1060"/>
      <c r="K30" s="1060"/>
      <c r="L30" s="1060"/>
      <c r="M30" s="1060"/>
      <c r="N30" s="1060"/>
      <c r="O30" s="1060"/>
      <c r="P30" s="1061"/>
      <c r="Q30" s="1067">
        <v>32</v>
      </c>
      <c r="R30" s="1068"/>
      <c r="S30" s="1068"/>
      <c r="T30" s="1068"/>
      <c r="U30" s="1068"/>
      <c r="V30" s="1068">
        <v>32</v>
      </c>
      <c r="W30" s="1068"/>
      <c r="X30" s="1068"/>
      <c r="Y30" s="1068"/>
      <c r="Z30" s="1068"/>
      <c r="AA30" s="1068">
        <v>0</v>
      </c>
      <c r="AB30" s="1068"/>
      <c r="AC30" s="1068"/>
      <c r="AD30" s="1068"/>
      <c r="AE30" s="1069"/>
      <c r="AF30" s="1064">
        <v>0</v>
      </c>
      <c r="AG30" s="1065"/>
      <c r="AH30" s="1065"/>
      <c r="AI30" s="1065"/>
      <c r="AJ30" s="1066"/>
      <c r="AK30" s="1009">
        <v>10</v>
      </c>
      <c r="AL30" s="1000"/>
      <c r="AM30" s="1000"/>
      <c r="AN30" s="1000"/>
      <c r="AO30" s="1000"/>
      <c r="AP30" s="1000" t="s">
        <v>526</v>
      </c>
      <c r="AQ30" s="1000"/>
      <c r="AR30" s="1000"/>
      <c r="AS30" s="1000"/>
      <c r="AT30" s="1000"/>
      <c r="AU30" s="1000" t="s">
        <v>526</v>
      </c>
      <c r="AV30" s="1000"/>
      <c r="AW30" s="1000"/>
      <c r="AX30" s="1000"/>
      <c r="AY30" s="1000"/>
      <c r="AZ30" s="1070" t="s">
        <v>526</v>
      </c>
      <c r="BA30" s="1070"/>
      <c r="BB30" s="1070"/>
      <c r="BC30" s="1070"/>
      <c r="BD30" s="1070"/>
      <c r="BE30" s="1001"/>
      <c r="BF30" s="1001"/>
      <c r="BG30" s="1001"/>
      <c r="BH30" s="1001"/>
      <c r="BI30" s="1002"/>
      <c r="BJ30" s="235"/>
      <c r="BK30" s="235"/>
      <c r="BL30" s="235"/>
      <c r="BM30" s="235"/>
      <c r="BN30" s="235"/>
      <c r="BO30" s="244"/>
      <c r="BP30" s="244"/>
      <c r="BQ30" s="241">
        <v>24</v>
      </c>
      <c r="BR30" s="242"/>
      <c r="BS30" s="1021"/>
      <c r="BT30" s="1022"/>
      <c r="BU30" s="1022"/>
      <c r="BV30" s="1022"/>
      <c r="BW30" s="1022"/>
      <c r="BX30" s="1022"/>
      <c r="BY30" s="1022"/>
      <c r="BZ30" s="1022"/>
      <c r="CA30" s="1022"/>
      <c r="CB30" s="1022"/>
      <c r="CC30" s="1022"/>
      <c r="CD30" s="1022"/>
      <c r="CE30" s="1022"/>
      <c r="CF30" s="1022"/>
      <c r="CG30" s="1043"/>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233"/>
    </row>
    <row r="31" spans="1:131" ht="26.25" customHeight="1" x14ac:dyDescent="0.15">
      <c r="A31" s="245">
        <v>4</v>
      </c>
      <c r="B31" s="1059" t="s">
        <v>412</v>
      </c>
      <c r="C31" s="1060"/>
      <c r="D31" s="1060"/>
      <c r="E31" s="1060"/>
      <c r="F31" s="1060"/>
      <c r="G31" s="1060"/>
      <c r="H31" s="1060"/>
      <c r="I31" s="1060"/>
      <c r="J31" s="1060"/>
      <c r="K31" s="1060"/>
      <c r="L31" s="1060"/>
      <c r="M31" s="1060"/>
      <c r="N31" s="1060"/>
      <c r="O31" s="1060"/>
      <c r="P31" s="1061"/>
      <c r="Q31" s="1067">
        <v>78</v>
      </c>
      <c r="R31" s="1068"/>
      <c r="S31" s="1068"/>
      <c r="T31" s="1068"/>
      <c r="U31" s="1068"/>
      <c r="V31" s="1068">
        <v>78</v>
      </c>
      <c r="W31" s="1068"/>
      <c r="X31" s="1068"/>
      <c r="Y31" s="1068"/>
      <c r="Z31" s="1068"/>
      <c r="AA31" s="1068">
        <v>0</v>
      </c>
      <c r="AB31" s="1068"/>
      <c r="AC31" s="1068"/>
      <c r="AD31" s="1068"/>
      <c r="AE31" s="1069"/>
      <c r="AF31" s="1064" t="s">
        <v>526</v>
      </c>
      <c r="AG31" s="1065"/>
      <c r="AH31" s="1065"/>
      <c r="AI31" s="1065"/>
      <c r="AJ31" s="1066"/>
      <c r="AK31" s="1009">
        <v>49</v>
      </c>
      <c r="AL31" s="1000"/>
      <c r="AM31" s="1000"/>
      <c r="AN31" s="1000"/>
      <c r="AO31" s="1000"/>
      <c r="AP31" s="1000">
        <v>208</v>
      </c>
      <c r="AQ31" s="1000"/>
      <c r="AR31" s="1000"/>
      <c r="AS31" s="1000"/>
      <c r="AT31" s="1000"/>
      <c r="AU31" s="1000">
        <v>104</v>
      </c>
      <c r="AV31" s="1000"/>
      <c r="AW31" s="1000"/>
      <c r="AX31" s="1000"/>
      <c r="AY31" s="1000"/>
      <c r="AZ31" s="1070" t="s">
        <v>526</v>
      </c>
      <c r="BA31" s="1070"/>
      <c r="BB31" s="1070"/>
      <c r="BC31" s="1070"/>
      <c r="BD31" s="1070"/>
      <c r="BE31" s="1001" t="s">
        <v>592</v>
      </c>
      <c r="BF31" s="1001"/>
      <c r="BG31" s="1001"/>
      <c r="BH31" s="1001"/>
      <c r="BI31" s="1002"/>
      <c r="BJ31" s="235"/>
      <c r="BK31" s="235"/>
      <c r="BL31" s="235"/>
      <c r="BM31" s="235"/>
      <c r="BN31" s="235"/>
      <c r="BO31" s="244"/>
      <c r="BP31" s="244"/>
      <c r="BQ31" s="241">
        <v>25</v>
      </c>
      <c r="BR31" s="242"/>
      <c r="BS31" s="1021"/>
      <c r="BT31" s="1022"/>
      <c r="BU31" s="1022"/>
      <c r="BV31" s="1022"/>
      <c r="BW31" s="1022"/>
      <c r="BX31" s="1022"/>
      <c r="BY31" s="1022"/>
      <c r="BZ31" s="1022"/>
      <c r="CA31" s="1022"/>
      <c r="CB31" s="1022"/>
      <c r="CC31" s="1022"/>
      <c r="CD31" s="1022"/>
      <c r="CE31" s="1022"/>
      <c r="CF31" s="1022"/>
      <c r="CG31" s="1043"/>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233"/>
    </row>
    <row r="32" spans="1:131" ht="26.25" customHeight="1" x14ac:dyDescent="0.15">
      <c r="A32" s="245">
        <v>5</v>
      </c>
      <c r="B32" s="1059" t="s">
        <v>414</v>
      </c>
      <c r="C32" s="1060"/>
      <c r="D32" s="1060"/>
      <c r="E32" s="1060"/>
      <c r="F32" s="1060"/>
      <c r="G32" s="1060"/>
      <c r="H32" s="1060"/>
      <c r="I32" s="1060"/>
      <c r="J32" s="1060"/>
      <c r="K32" s="1060"/>
      <c r="L32" s="1060"/>
      <c r="M32" s="1060"/>
      <c r="N32" s="1060"/>
      <c r="O32" s="1060"/>
      <c r="P32" s="1061"/>
      <c r="Q32" s="1067">
        <v>95</v>
      </c>
      <c r="R32" s="1068"/>
      <c r="S32" s="1068"/>
      <c r="T32" s="1068"/>
      <c r="U32" s="1068"/>
      <c r="V32" s="1068">
        <v>95</v>
      </c>
      <c r="W32" s="1068"/>
      <c r="X32" s="1068"/>
      <c r="Y32" s="1068"/>
      <c r="Z32" s="1068"/>
      <c r="AA32" s="1068">
        <v>0</v>
      </c>
      <c r="AB32" s="1068"/>
      <c r="AC32" s="1068"/>
      <c r="AD32" s="1068"/>
      <c r="AE32" s="1069"/>
      <c r="AF32" s="1064" t="s">
        <v>526</v>
      </c>
      <c r="AG32" s="1065"/>
      <c r="AH32" s="1065"/>
      <c r="AI32" s="1065"/>
      <c r="AJ32" s="1066"/>
      <c r="AK32" s="1009">
        <v>43</v>
      </c>
      <c r="AL32" s="1000"/>
      <c r="AM32" s="1000"/>
      <c r="AN32" s="1000"/>
      <c r="AO32" s="1000"/>
      <c r="AP32" s="1000">
        <v>274</v>
      </c>
      <c r="AQ32" s="1000"/>
      <c r="AR32" s="1000"/>
      <c r="AS32" s="1000"/>
      <c r="AT32" s="1000"/>
      <c r="AU32" s="1000">
        <v>274</v>
      </c>
      <c r="AV32" s="1000"/>
      <c r="AW32" s="1000"/>
      <c r="AX32" s="1000"/>
      <c r="AY32" s="1000"/>
      <c r="AZ32" s="1070" t="s">
        <v>526</v>
      </c>
      <c r="BA32" s="1070"/>
      <c r="BB32" s="1070"/>
      <c r="BC32" s="1070"/>
      <c r="BD32" s="1070"/>
      <c r="BE32" s="1001" t="s">
        <v>592</v>
      </c>
      <c r="BF32" s="1001"/>
      <c r="BG32" s="1001"/>
      <c r="BH32" s="1001"/>
      <c r="BI32" s="1002"/>
      <c r="BJ32" s="235"/>
      <c r="BK32" s="235"/>
      <c r="BL32" s="235"/>
      <c r="BM32" s="235"/>
      <c r="BN32" s="235"/>
      <c r="BO32" s="244"/>
      <c r="BP32" s="244"/>
      <c r="BQ32" s="241">
        <v>26</v>
      </c>
      <c r="BR32" s="242"/>
      <c r="BS32" s="1021"/>
      <c r="BT32" s="1022"/>
      <c r="BU32" s="1022"/>
      <c r="BV32" s="1022"/>
      <c r="BW32" s="1022"/>
      <c r="BX32" s="1022"/>
      <c r="BY32" s="1022"/>
      <c r="BZ32" s="1022"/>
      <c r="CA32" s="1022"/>
      <c r="CB32" s="1022"/>
      <c r="CC32" s="1022"/>
      <c r="CD32" s="1022"/>
      <c r="CE32" s="1022"/>
      <c r="CF32" s="1022"/>
      <c r="CG32" s="1043"/>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233"/>
    </row>
    <row r="33" spans="1:131" ht="26.25" customHeight="1" x14ac:dyDescent="0.15">
      <c r="A33" s="245">
        <v>6</v>
      </c>
      <c r="B33" s="1059"/>
      <c r="C33" s="1060"/>
      <c r="D33" s="1060"/>
      <c r="E33" s="1060"/>
      <c r="F33" s="1060"/>
      <c r="G33" s="1060"/>
      <c r="H33" s="1060"/>
      <c r="I33" s="1060"/>
      <c r="J33" s="1060"/>
      <c r="K33" s="1060"/>
      <c r="L33" s="1060"/>
      <c r="M33" s="1060"/>
      <c r="N33" s="1060"/>
      <c r="O33" s="1060"/>
      <c r="P33" s="1061"/>
      <c r="Q33" s="1067"/>
      <c r="R33" s="1068"/>
      <c r="S33" s="1068"/>
      <c r="T33" s="1068"/>
      <c r="U33" s="1068"/>
      <c r="V33" s="1068"/>
      <c r="W33" s="1068"/>
      <c r="X33" s="1068"/>
      <c r="Y33" s="1068"/>
      <c r="Z33" s="1068"/>
      <c r="AA33" s="1068"/>
      <c r="AB33" s="1068"/>
      <c r="AC33" s="1068"/>
      <c r="AD33" s="1068"/>
      <c r="AE33" s="1069"/>
      <c r="AF33" s="1064"/>
      <c r="AG33" s="1065"/>
      <c r="AH33" s="1065"/>
      <c r="AI33" s="1065"/>
      <c r="AJ33" s="1066"/>
      <c r="AK33" s="1009"/>
      <c r="AL33" s="1000"/>
      <c r="AM33" s="1000"/>
      <c r="AN33" s="1000"/>
      <c r="AO33" s="1000"/>
      <c r="AP33" s="1000"/>
      <c r="AQ33" s="1000"/>
      <c r="AR33" s="1000"/>
      <c r="AS33" s="1000"/>
      <c r="AT33" s="1000"/>
      <c r="AU33" s="1000"/>
      <c r="AV33" s="1000"/>
      <c r="AW33" s="1000"/>
      <c r="AX33" s="1000"/>
      <c r="AY33" s="1000"/>
      <c r="AZ33" s="1070"/>
      <c r="BA33" s="1070"/>
      <c r="BB33" s="1070"/>
      <c r="BC33" s="1070"/>
      <c r="BD33" s="1070"/>
      <c r="BE33" s="1001"/>
      <c r="BF33" s="1001"/>
      <c r="BG33" s="1001"/>
      <c r="BH33" s="1001"/>
      <c r="BI33" s="1002"/>
      <c r="BJ33" s="235"/>
      <c r="BK33" s="235"/>
      <c r="BL33" s="235"/>
      <c r="BM33" s="235"/>
      <c r="BN33" s="235"/>
      <c r="BO33" s="244"/>
      <c r="BP33" s="244"/>
      <c r="BQ33" s="241">
        <v>27</v>
      </c>
      <c r="BR33" s="242"/>
      <c r="BS33" s="1021"/>
      <c r="BT33" s="1022"/>
      <c r="BU33" s="1022"/>
      <c r="BV33" s="1022"/>
      <c r="BW33" s="1022"/>
      <c r="BX33" s="1022"/>
      <c r="BY33" s="1022"/>
      <c r="BZ33" s="1022"/>
      <c r="CA33" s="1022"/>
      <c r="CB33" s="1022"/>
      <c r="CC33" s="1022"/>
      <c r="CD33" s="1022"/>
      <c r="CE33" s="1022"/>
      <c r="CF33" s="1022"/>
      <c r="CG33" s="1043"/>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233"/>
    </row>
    <row r="34" spans="1:131" ht="26.25" customHeight="1" x14ac:dyDescent="0.15">
      <c r="A34" s="245">
        <v>7</v>
      </c>
      <c r="B34" s="1059"/>
      <c r="C34" s="1060"/>
      <c r="D34" s="1060"/>
      <c r="E34" s="1060"/>
      <c r="F34" s="1060"/>
      <c r="G34" s="1060"/>
      <c r="H34" s="1060"/>
      <c r="I34" s="1060"/>
      <c r="J34" s="1060"/>
      <c r="K34" s="1060"/>
      <c r="L34" s="1060"/>
      <c r="M34" s="1060"/>
      <c r="N34" s="1060"/>
      <c r="O34" s="1060"/>
      <c r="P34" s="1061"/>
      <c r="Q34" s="1067"/>
      <c r="R34" s="1068"/>
      <c r="S34" s="1068"/>
      <c r="T34" s="1068"/>
      <c r="U34" s="1068"/>
      <c r="V34" s="1068"/>
      <c r="W34" s="1068"/>
      <c r="X34" s="1068"/>
      <c r="Y34" s="1068"/>
      <c r="Z34" s="1068"/>
      <c r="AA34" s="1068"/>
      <c r="AB34" s="1068"/>
      <c r="AC34" s="1068"/>
      <c r="AD34" s="1068"/>
      <c r="AE34" s="1069"/>
      <c r="AF34" s="1064"/>
      <c r="AG34" s="1065"/>
      <c r="AH34" s="1065"/>
      <c r="AI34" s="1065"/>
      <c r="AJ34" s="1066"/>
      <c r="AK34" s="1009"/>
      <c r="AL34" s="1000"/>
      <c r="AM34" s="1000"/>
      <c r="AN34" s="1000"/>
      <c r="AO34" s="1000"/>
      <c r="AP34" s="1000"/>
      <c r="AQ34" s="1000"/>
      <c r="AR34" s="1000"/>
      <c r="AS34" s="1000"/>
      <c r="AT34" s="1000"/>
      <c r="AU34" s="1000"/>
      <c r="AV34" s="1000"/>
      <c r="AW34" s="1000"/>
      <c r="AX34" s="1000"/>
      <c r="AY34" s="1000"/>
      <c r="AZ34" s="1070"/>
      <c r="BA34" s="1070"/>
      <c r="BB34" s="1070"/>
      <c r="BC34" s="1070"/>
      <c r="BD34" s="1070"/>
      <c r="BE34" s="1001"/>
      <c r="BF34" s="1001"/>
      <c r="BG34" s="1001"/>
      <c r="BH34" s="1001"/>
      <c r="BI34" s="1002"/>
      <c r="BJ34" s="235"/>
      <c r="BK34" s="235"/>
      <c r="BL34" s="235"/>
      <c r="BM34" s="235"/>
      <c r="BN34" s="235"/>
      <c r="BO34" s="244"/>
      <c r="BP34" s="244"/>
      <c r="BQ34" s="241">
        <v>28</v>
      </c>
      <c r="BR34" s="242"/>
      <c r="BS34" s="1021"/>
      <c r="BT34" s="1022"/>
      <c r="BU34" s="1022"/>
      <c r="BV34" s="1022"/>
      <c r="BW34" s="1022"/>
      <c r="BX34" s="1022"/>
      <c r="BY34" s="1022"/>
      <c r="BZ34" s="1022"/>
      <c r="CA34" s="1022"/>
      <c r="CB34" s="1022"/>
      <c r="CC34" s="1022"/>
      <c r="CD34" s="1022"/>
      <c r="CE34" s="1022"/>
      <c r="CF34" s="1022"/>
      <c r="CG34" s="1043"/>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233"/>
    </row>
    <row r="35" spans="1:131" ht="26.25" customHeight="1" x14ac:dyDescent="0.15">
      <c r="A35" s="245">
        <v>8</v>
      </c>
      <c r="B35" s="1059"/>
      <c r="C35" s="1060"/>
      <c r="D35" s="1060"/>
      <c r="E35" s="1060"/>
      <c r="F35" s="1060"/>
      <c r="G35" s="1060"/>
      <c r="H35" s="1060"/>
      <c r="I35" s="1060"/>
      <c r="J35" s="1060"/>
      <c r="K35" s="1060"/>
      <c r="L35" s="1060"/>
      <c r="M35" s="1060"/>
      <c r="N35" s="1060"/>
      <c r="O35" s="1060"/>
      <c r="P35" s="1061"/>
      <c r="Q35" s="1067"/>
      <c r="R35" s="1068"/>
      <c r="S35" s="1068"/>
      <c r="T35" s="1068"/>
      <c r="U35" s="1068"/>
      <c r="V35" s="1068"/>
      <c r="W35" s="1068"/>
      <c r="X35" s="1068"/>
      <c r="Y35" s="1068"/>
      <c r="Z35" s="1068"/>
      <c r="AA35" s="1068"/>
      <c r="AB35" s="1068"/>
      <c r="AC35" s="1068"/>
      <c r="AD35" s="1068"/>
      <c r="AE35" s="1069"/>
      <c r="AF35" s="1064"/>
      <c r="AG35" s="1065"/>
      <c r="AH35" s="1065"/>
      <c r="AI35" s="1065"/>
      <c r="AJ35" s="1066"/>
      <c r="AK35" s="1009"/>
      <c r="AL35" s="1000"/>
      <c r="AM35" s="1000"/>
      <c r="AN35" s="1000"/>
      <c r="AO35" s="1000"/>
      <c r="AP35" s="1000"/>
      <c r="AQ35" s="1000"/>
      <c r="AR35" s="1000"/>
      <c r="AS35" s="1000"/>
      <c r="AT35" s="1000"/>
      <c r="AU35" s="1000"/>
      <c r="AV35" s="1000"/>
      <c r="AW35" s="1000"/>
      <c r="AX35" s="1000"/>
      <c r="AY35" s="1000"/>
      <c r="AZ35" s="1070"/>
      <c r="BA35" s="1070"/>
      <c r="BB35" s="1070"/>
      <c r="BC35" s="1070"/>
      <c r="BD35" s="1070"/>
      <c r="BE35" s="1001"/>
      <c r="BF35" s="1001"/>
      <c r="BG35" s="1001"/>
      <c r="BH35" s="1001"/>
      <c r="BI35" s="1002"/>
      <c r="BJ35" s="235"/>
      <c r="BK35" s="235"/>
      <c r="BL35" s="235"/>
      <c r="BM35" s="235"/>
      <c r="BN35" s="235"/>
      <c r="BO35" s="244"/>
      <c r="BP35" s="244"/>
      <c r="BQ35" s="241">
        <v>29</v>
      </c>
      <c r="BR35" s="242"/>
      <c r="BS35" s="1021"/>
      <c r="BT35" s="1022"/>
      <c r="BU35" s="1022"/>
      <c r="BV35" s="1022"/>
      <c r="BW35" s="1022"/>
      <c r="BX35" s="1022"/>
      <c r="BY35" s="1022"/>
      <c r="BZ35" s="1022"/>
      <c r="CA35" s="1022"/>
      <c r="CB35" s="1022"/>
      <c r="CC35" s="1022"/>
      <c r="CD35" s="1022"/>
      <c r="CE35" s="1022"/>
      <c r="CF35" s="1022"/>
      <c r="CG35" s="1043"/>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233"/>
    </row>
    <row r="36" spans="1:131" ht="26.25" customHeight="1" x14ac:dyDescent="0.15">
      <c r="A36" s="245">
        <v>9</v>
      </c>
      <c r="B36" s="1059"/>
      <c r="C36" s="1060"/>
      <c r="D36" s="1060"/>
      <c r="E36" s="1060"/>
      <c r="F36" s="1060"/>
      <c r="G36" s="1060"/>
      <c r="H36" s="1060"/>
      <c r="I36" s="1060"/>
      <c r="J36" s="1060"/>
      <c r="K36" s="1060"/>
      <c r="L36" s="1060"/>
      <c r="M36" s="1060"/>
      <c r="N36" s="1060"/>
      <c r="O36" s="1060"/>
      <c r="P36" s="1061"/>
      <c r="Q36" s="1067"/>
      <c r="R36" s="1068"/>
      <c r="S36" s="1068"/>
      <c r="T36" s="1068"/>
      <c r="U36" s="1068"/>
      <c r="V36" s="1068"/>
      <c r="W36" s="1068"/>
      <c r="X36" s="1068"/>
      <c r="Y36" s="1068"/>
      <c r="Z36" s="1068"/>
      <c r="AA36" s="1068"/>
      <c r="AB36" s="1068"/>
      <c r="AC36" s="1068"/>
      <c r="AD36" s="1068"/>
      <c r="AE36" s="1069"/>
      <c r="AF36" s="1064"/>
      <c r="AG36" s="1065"/>
      <c r="AH36" s="1065"/>
      <c r="AI36" s="1065"/>
      <c r="AJ36" s="1066"/>
      <c r="AK36" s="1009"/>
      <c r="AL36" s="1000"/>
      <c r="AM36" s="1000"/>
      <c r="AN36" s="1000"/>
      <c r="AO36" s="1000"/>
      <c r="AP36" s="1000"/>
      <c r="AQ36" s="1000"/>
      <c r="AR36" s="1000"/>
      <c r="AS36" s="1000"/>
      <c r="AT36" s="1000"/>
      <c r="AU36" s="1000"/>
      <c r="AV36" s="1000"/>
      <c r="AW36" s="1000"/>
      <c r="AX36" s="1000"/>
      <c r="AY36" s="1000"/>
      <c r="AZ36" s="1070"/>
      <c r="BA36" s="1070"/>
      <c r="BB36" s="1070"/>
      <c r="BC36" s="1070"/>
      <c r="BD36" s="1070"/>
      <c r="BE36" s="1001"/>
      <c r="BF36" s="1001"/>
      <c r="BG36" s="1001"/>
      <c r="BH36" s="1001"/>
      <c r="BI36" s="1002"/>
      <c r="BJ36" s="235"/>
      <c r="BK36" s="235"/>
      <c r="BL36" s="235"/>
      <c r="BM36" s="235"/>
      <c r="BN36" s="235"/>
      <c r="BO36" s="244"/>
      <c r="BP36" s="244"/>
      <c r="BQ36" s="241">
        <v>30</v>
      </c>
      <c r="BR36" s="242"/>
      <c r="BS36" s="1021"/>
      <c r="BT36" s="1022"/>
      <c r="BU36" s="1022"/>
      <c r="BV36" s="1022"/>
      <c r="BW36" s="1022"/>
      <c r="BX36" s="1022"/>
      <c r="BY36" s="1022"/>
      <c r="BZ36" s="1022"/>
      <c r="CA36" s="1022"/>
      <c r="CB36" s="1022"/>
      <c r="CC36" s="1022"/>
      <c r="CD36" s="1022"/>
      <c r="CE36" s="1022"/>
      <c r="CF36" s="1022"/>
      <c r="CG36" s="1043"/>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233"/>
    </row>
    <row r="37" spans="1:131" ht="26.25" customHeight="1" x14ac:dyDescent="0.15">
      <c r="A37" s="245">
        <v>10</v>
      </c>
      <c r="B37" s="1059"/>
      <c r="C37" s="1060"/>
      <c r="D37" s="1060"/>
      <c r="E37" s="1060"/>
      <c r="F37" s="1060"/>
      <c r="G37" s="1060"/>
      <c r="H37" s="1060"/>
      <c r="I37" s="1060"/>
      <c r="J37" s="1060"/>
      <c r="K37" s="1060"/>
      <c r="L37" s="1060"/>
      <c r="M37" s="1060"/>
      <c r="N37" s="1060"/>
      <c r="O37" s="1060"/>
      <c r="P37" s="1061"/>
      <c r="Q37" s="1067"/>
      <c r="R37" s="1068"/>
      <c r="S37" s="1068"/>
      <c r="T37" s="1068"/>
      <c r="U37" s="1068"/>
      <c r="V37" s="1068"/>
      <c r="W37" s="1068"/>
      <c r="X37" s="1068"/>
      <c r="Y37" s="1068"/>
      <c r="Z37" s="1068"/>
      <c r="AA37" s="1068"/>
      <c r="AB37" s="1068"/>
      <c r="AC37" s="1068"/>
      <c r="AD37" s="1068"/>
      <c r="AE37" s="1069"/>
      <c r="AF37" s="1064"/>
      <c r="AG37" s="1065"/>
      <c r="AH37" s="1065"/>
      <c r="AI37" s="1065"/>
      <c r="AJ37" s="1066"/>
      <c r="AK37" s="1009"/>
      <c r="AL37" s="1000"/>
      <c r="AM37" s="1000"/>
      <c r="AN37" s="1000"/>
      <c r="AO37" s="1000"/>
      <c r="AP37" s="1000"/>
      <c r="AQ37" s="1000"/>
      <c r="AR37" s="1000"/>
      <c r="AS37" s="1000"/>
      <c r="AT37" s="1000"/>
      <c r="AU37" s="1000"/>
      <c r="AV37" s="1000"/>
      <c r="AW37" s="1000"/>
      <c r="AX37" s="1000"/>
      <c r="AY37" s="1000"/>
      <c r="AZ37" s="1070"/>
      <c r="BA37" s="1070"/>
      <c r="BB37" s="1070"/>
      <c r="BC37" s="1070"/>
      <c r="BD37" s="1070"/>
      <c r="BE37" s="1001"/>
      <c r="BF37" s="1001"/>
      <c r="BG37" s="1001"/>
      <c r="BH37" s="1001"/>
      <c r="BI37" s="1002"/>
      <c r="BJ37" s="235"/>
      <c r="BK37" s="235"/>
      <c r="BL37" s="235"/>
      <c r="BM37" s="235"/>
      <c r="BN37" s="235"/>
      <c r="BO37" s="244"/>
      <c r="BP37" s="244"/>
      <c r="BQ37" s="241">
        <v>31</v>
      </c>
      <c r="BR37" s="242"/>
      <c r="BS37" s="1021"/>
      <c r="BT37" s="1022"/>
      <c r="BU37" s="1022"/>
      <c r="BV37" s="1022"/>
      <c r="BW37" s="1022"/>
      <c r="BX37" s="1022"/>
      <c r="BY37" s="1022"/>
      <c r="BZ37" s="1022"/>
      <c r="CA37" s="1022"/>
      <c r="CB37" s="1022"/>
      <c r="CC37" s="1022"/>
      <c r="CD37" s="1022"/>
      <c r="CE37" s="1022"/>
      <c r="CF37" s="1022"/>
      <c r="CG37" s="1043"/>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233"/>
    </row>
    <row r="38" spans="1:131" ht="26.25" customHeight="1" x14ac:dyDescent="0.15">
      <c r="A38" s="245">
        <v>11</v>
      </c>
      <c r="B38" s="1059"/>
      <c r="C38" s="1060"/>
      <c r="D38" s="1060"/>
      <c r="E38" s="1060"/>
      <c r="F38" s="1060"/>
      <c r="G38" s="1060"/>
      <c r="H38" s="1060"/>
      <c r="I38" s="1060"/>
      <c r="J38" s="1060"/>
      <c r="K38" s="1060"/>
      <c r="L38" s="1060"/>
      <c r="M38" s="1060"/>
      <c r="N38" s="1060"/>
      <c r="O38" s="1060"/>
      <c r="P38" s="1061"/>
      <c r="Q38" s="1067"/>
      <c r="R38" s="1068"/>
      <c r="S38" s="1068"/>
      <c r="T38" s="1068"/>
      <c r="U38" s="1068"/>
      <c r="V38" s="1068"/>
      <c r="W38" s="1068"/>
      <c r="X38" s="1068"/>
      <c r="Y38" s="1068"/>
      <c r="Z38" s="1068"/>
      <c r="AA38" s="1068"/>
      <c r="AB38" s="1068"/>
      <c r="AC38" s="1068"/>
      <c r="AD38" s="1068"/>
      <c r="AE38" s="1069"/>
      <c r="AF38" s="1064"/>
      <c r="AG38" s="1065"/>
      <c r="AH38" s="1065"/>
      <c r="AI38" s="1065"/>
      <c r="AJ38" s="1066"/>
      <c r="AK38" s="1009"/>
      <c r="AL38" s="1000"/>
      <c r="AM38" s="1000"/>
      <c r="AN38" s="1000"/>
      <c r="AO38" s="1000"/>
      <c r="AP38" s="1000"/>
      <c r="AQ38" s="1000"/>
      <c r="AR38" s="1000"/>
      <c r="AS38" s="1000"/>
      <c r="AT38" s="1000"/>
      <c r="AU38" s="1000"/>
      <c r="AV38" s="1000"/>
      <c r="AW38" s="1000"/>
      <c r="AX38" s="1000"/>
      <c r="AY38" s="1000"/>
      <c r="AZ38" s="1070"/>
      <c r="BA38" s="1070"/>
      <c r="BB38" s="1070"/>
      <c r="BC38" s="1070"/>
      <c r="BD38" s="1070"/>
      <c r="BE38" s="1001"/>
      <c r="BF38" s="1001"/>
      <c r="BG38" s="1001"/>
      <c r="BH38" s="1001"/>
      <c r="BI38" s="1002"/>
      <c r="BJ38" s="235"/>
      <c r="BK38" s="235"/>
      <c r="BL38" s="235"/>
      <c r="BM38" s="235"/>
      <c r="BN38" s="235"/>
      <c r="BO38" s="244"/>
      <c r="BP38" s="244"/>
      <c r="BQ38" s="241">
        <v>32</v>
      </c>
      <c r="BR38" s="242"/>
      <c r="BS38" s="1021"/>
      <c r="BT38" s="1022"/>
      <c r="BU38" s="1022"/>
      <c r="BV38" s="1022"/>
      <c r="BW38" s="1022"/>
      <c r="BX38" s="1022"/>
      <c r="BY38" s="1022"/>
      <c r="BZ38" s="1022"/>
      <c r="CA38" s="1022"/>
      <c r="CB38" s="1022"/>
      <c r="CC38" s="1022"/>
      <c r="CD38" s="1022"/>
      <c r="CE38" s="1022"/>
      <c r="CF38" s="1022"/>
      <c r="CG38" s="1043"/>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233"/>
    </row>
    <row r="39" spans="1:131" ht="26.25" customHeight="1" x14ac:dyDescent="0.15">
      <c r="A39" s="245">
        <v>12</v>
      </c>
      <c r="B39" s="1059"/>
      <c r="C39" s="1060"/>
      <c r="D39" s="1060"/>
      <c r="E39" s="1060"/>
      <c r="F39" s="1060"/>
      <c r="G39" s="1060"/>
      <c r="H39" s="1060"/>
      <c r="I39" s="1060"/>
      <c r="J39" s="1060"/>
      <c r="K39" s="1060"/>
      <c r="L39" s="1060"/>
      <c r="M39" s="1060"/>
      <c r="N39" s="1060"/>
      <c r="O39" s="1060"/>
      <c r="P39" s="1061"/>
      <c r="Q39" s="1067"/>
      <c r="R39" s="1068"/>
      <c r="S39" s="1068"/>
      <c r="T39" s="1068"/>
      <c r="U39" s="1068"/>
      <c r="V39" s="1068"/>
      <c r="W39" s="1068"/>
      <c r="X39" s="1068"/>
      <c r="Y39" s="1068"/>
      <c r="Z39" s="1068"/>
      <c r="AA39" s="1068"/>
      <c r="AB39" s="1068"/>
      <c r="AC39" s="1068"/>
      <c r="AD39" s="1068"/>
      <c r="AE39" s="1069"/>
      <c r="AF39" s="1064"/>
      <c r="AG39" s="1065"/>
      <c r="AH39" s="1065"/>
      <c r="AI39" s="1065"/>
      <c r="AJ39" s="1066"/>
      <c r="AK39" s="1009"/>
      <c r="AL39" s="1000"/>
      <c r="AM39" s="1000"/>
      <c r="AN39" s="1000"/>
      <c r="AO39" s="1000"/>
      <c r="AP39" s="1000"/>
      <c r="AQ39" s="1000"/>
      <c r="AR39" s="1000"/>
      <c r="AS39" s="1000"/>
      <c r="AT39" s="1000"/>
      <c r="AU39" s="1000"/>
      <c r="AV39" s="1000"/>
      <c r="AW39" s="1000"/>
      <c r="AX39" s="1000"/>
      <c r="AY39" s="1000"/>
      <c r="AZ39" s="1070"/>
      <c r="BA39" s="1070"/>
      <c r="BB39" s="1070"/>
      <c r="BC39" s="1070"/>
      <c r="BD39" s="1070"/>
      <c r="BE39" s="1001"/>
      <c r="BF39" s="1001"/>
      <c r="BG39" s="1001"/>
      <c r="BH39" s="1001"/>
      <c r="BI39" s="1002"/>
      <c r="BJ39" s="235"/>
      <c r="BK39" s="235"/>
      <c r="BL39" s="235"/>
      <c r="BM39" s="235"/>
      <c r="BN39" s="235"/>
      <c r="BO39" s="244"/>
      <c r="BP39" s="244"/>
      <c r="BQ39" s="241">
        <v>33</v>
      </c>
      <c r="BR39" s="242"/>
      <c r="BS39" s="1021"/>
      <c r="BT39" s="1022"/>
      <c r="BU39" s="1022"/>
      <c r="BV39" s="1022"/>
      <c r="BW39" s="1022"/>
      <c r="BX39" s="1022"/>
      <c r="BY39" s="1022"/>
      <c r="BZ39" s="1022"/>
      <c r="CA39" s="1022"/>
      <c r="CB39" s="1022"/>
      <c r="CC39" s="1022"/>
      <c r="CD39" s="1022"/>
      <c r="CE39" s="1022"/>
      <c r="CF39" s="1022"/>
      <c r="CG39" s="1043"/>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233"/>
    </row>
    <row r="40" spans="1:131" ht="26.25" customHeight="1" x14ac:dyDescent="0.15">
      <c r="A40" s="241">
        <v>13</v>
      </c>
      <c r="B40" s="1059"/>
      <c r="C40" s="1060"/>
      <c r="D40" s="1060"/>
      <c r="E40" s="1060"/>
      <c r="F40" s="1060"/>
      <c r="G40" s="1060"/>
      <c r="H40" s="1060"/>
      <c r="I40" s="1060"/>
      <c r="J40" s="1060"/>
      <c r="K40" s="1060"/>
      <c r="L40" s="1060"/>
      <c r="M40" s="1060"/>
      <c r="N40" s="1060"/>
      <c r="O40" s="1060"/>
      <c r="P40" s="1061"/>
      <c r="Q40" s="1067"/>
      <c r="R40" s="1068"/>
      <c r="S40" s="1068"/>
      <c r="T40" s="1068"/>
      <c r="U40" s="1068"/>
      <c r="V40" s="1068"/>
      <c r="W40" s="1068"/>
      <c r="X40" s="1068"/>
      <c r="Y40" s="1068"/>
      <c r="Z40" s="1068"/>
      <c r="AA40" s="1068"/>
      <c r="AB40" s="1068"/>
      <c r="AC40" s="1068"/>
      <c r="AD40" s="1068"/>
      <c r="AE40" s="1069"/>
      <c r="AF40" s="1064"/>
      <c r="AG40" s="1065"/>
      <c r="AH40" s="1065"/>
      <c r="AI40" s="1065"/>
      <c r="AJ40" s="1066"/>
      <c r="AK40" s="1009"/>
      <c r="AL40" s="1000"/>
      <c r="AM40" s="1000"/>
      <c r="AN40" s="1000"/>
      <c r="AO40" s="1000"/>
      <c r="AP40" s="1000"/>
      <c r="AQ40" s="1000"/>
      <c r="AR40" s="1000"/>
      <c r="AS40" s="1000"/>
      <c r="AT40" s="1000"/>
      <c r="AU40" s="1000"/>
      <c r="AV40" s="1000"/>
      <c r="AW40" s="1000"/>
      <c r="AX40" s="1000"/>
      <c r="AY40" s="1000"/>
      <c r="AZ40" s="1070"/>
      <c r="BA40" s="1070"/>
      <c r="BB40" s="1070"/>
      <c r="BC40" s="1070"/>
      <c r="BD40" s="1070"/>
      <c r="BE40" s="1001"/>
      <c r="BF40" s="1001"/>
      <c r="BG40" s="1001"/>
      <c r="BH40" s="1001"/>
      <c r="BI40" s="1002"/>
      <c r="BJ40" s="235"/>
      <c r="BK40" s="235"/>
      <c r="BL40" s="235"/>
      <c r="BM40" s="235"/>
      <c r="BN40" s="235"/>
      <c r="BO40" s="244"/>
      <c r="BP40" s="244"/>
      <c r="BQ40" s="241">
        <v>34</v>
      </c>
      <c r="BR40" s="242"/>
      <c r="BS40" s="1021"/>
      <c r="BT40" s="1022"/>
      <c r="BU40" s="1022"/>
      <c r="BV40" s="1022"/>
      <c r="BW40" s="1022"/>
      <c r="BX40" s="1022"/>
      <c r="BY40" s="1022"/>
      <c r="BZ40" s="1022"/>
      <c r="CA40" s="1022"/>
      <c r="CB40" s="1022"/>
      <c r="CC40" s="1022"/>
      <c r="CD40" s="1022"/>
      <c r="CE40" s="1022"/>
      <c r="CF40" s="1022"/>
      <c r="CG40" s="1043"/>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233"/>
    </row>
    <row r="41" spans="1:131" ht="26.25" customHeight="1" x14ac:dyDescent="0.15">
      <c r="A41" s="241">
        <v>14</v>
      </c>
      <c r="B41" s="1059"/>
      <c r="C41" s="1060"/>
      <c r="D41" s="1060"/>
      <c r="E41" s="1060"/>
      <c r="F41" s="1060"/>
      <c r="G41" s="1060"/>
      <c r="H41" s="1060"/>
      <c r="I41" s="1060"/>
      <c r="J41" s="1060"/>
      <c r="K41" s="1060"/>
      <c r="L41" s="1060"/>
      <c r="M41" s="1060"/>
      <c r="N41" s="1060"/>
      <c r="O41" s="1060"/>
      <c r="P41" s="1061"/>
      <c r="Q41" s="1067"/>
      <c r="R41" s="1068"/>
      <c r="S41" s="1068"/>
      <c r="T41" s="1068"/>
      <c r="U41" s="1068"/>
      <c r="V41" s="1068"/>
      <c r="W41" s="1068"/>
      <c r="X41" s="1068"/>
      <c r="Y41" s="1068"/>
      <c r="Z41" s="1068"/>
      <c r="AA41" s="1068"/>
      <c r="AB41" s="1068"/>
      <c r="AC41" s="1068"/>
      <c r="AD41" s="1068"/>
      <c r="AE41" s="1069"/>
      <c r="AF41" s="1064"/>
      <c r="AG41" s="1065"/>
      <c r="AH41" s="1065"/>
      <c r="AI41" s="1065"/>
      <c r="AJ41" s="1066"/>
      <c r="AK41" s="1009"/>
      <c r="AL41" s="1000"/>
      <c r="AM41" s="1000"/>
      <c r="AN41" s="1000"/>
      <c r="AO41" s="1000"/>
      <c r="AP41" s="1000"/>
      <c r="AQ41" s="1000"/>
      <c r="AR41" s="1000"/>
      <c r="AS41" s="1000"/>
      <c r="AT41" s="1000"/>
      <c r="AU41" s="1000"/>
      <c r="AV41" s="1000"/>
      <c r="AW41" s="1000"/>
      <c r="AX41" s="1000"/>
      <c r="AY41" s="1000"/>
      <c r="AZ41" s="1070"/>
      <c r="BA41" s="1070"/>
      <c r="BB41" s="1070"/>
      <c r="BC41" s="1070"/>
      <c r="BD41" s="1070"/>
      <c r="BE41" s="1001"/>
      <c r="BF41" s="1001"/>
      <c r="BG41" s="1001"/>
      <c r="BH41" s="1001"/>
      <c r="BI41" s="1002"/>
      <c r="BJ41" s="235"/>
      <c r="BK41" s="235"/>
      <c r="BL41" s="235"/>
      <c r="BM41" s="235"/>
      <c r="BN41" s="235"/>
      <c r="BO41" s="244"/>
      <c r="BP41" s="244"/>
      <c r="BQ41" s="241">
        <v>35</v>
      </c>
      <c r="BR41" s="242"/>
      <c r="BS41" s="1021"/>
      <c r="BT41" s="1022"/>
      <c r="BU41" s="1022"/>
      <c r="BV41" s="1022"/>
      <c r="BW41" s="1022"/>
      <c r="BX41" s="1022"/>
      <c r="BY41" s="1022"/>
      <c r="BZ41" s="1022"/>
      <c r="CA41" s="1022"/>
      <c r="CB41" s="1022"/>
      <c r="CC41" s="1022"/>
      <c r="CD41" s="1022"/>
      <c r="CE41" s="1022"/>
      <c r="CF41" s="1022"/>
      <c r="CG41" s="1043"/>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233"/>
    </row>
    <row r="42" spans="1:131" ht="26.25" customHeight="1" x14ac:dyDescent="0.15">
      <c r="A42" s="241">
        <v>15</v>
      </c>
      <c r="B42" s="1059"/>
      <c r="C42" s="1060"/>
      <c r="D42" s="1060"/>
      <c r="E42" s="1060"/>
      <c r="F42" s="1060"/>
      <c r="G42" s="1060"/>
      <c r="H42" s="1060"/>
      <c r="I42" s="1060"/>
      <c r="J42" s="1060"/>
      <c r="K42" s="1060"/>
      <c r="L42" s="1060"/>
      <c r="M42" s="1060"/>
      <c r="N42" s="1060"/>
      <c r="O42" s="1060"/>
      <c r="P42" s="1061"/>
      <c r="Q42" s="1067"/>
      <c r="R42" s="1068"/>
      <c r="S42" s="1068"/>
      <c r="T42" s="1068"/>
      <c r="U42" s="1068"/>
      <c r="V42" s="1068"/>
      <c r="W42" s="1068"/>
      <c r="X42" s="1068"/>
      <c r="Y42" s="1068"/>
      <c r="Z42" s="1068"/>
      <c r="AA42" s="1068"/>
      <c r="AB42" s="1068"/>
      <c r="AC42" s="1068"/>
      <c r="AD42" s="1068"/>
      <c r="AE42" s="1069"/>
      <c r="AF42" s="1064"/>
      <c r="AG42" s="1065"/>
      <c r="AH42" s="1065"/>
      <c r="AI42" s="1065"/>
      <c r="AJ42" s="1066"/>
      <c r="AK42" s="1009"/>
      <c r="AL42" s="1000"/>
      <c r="AM42" s="1000"/>
      <c r="AN42" s="1000"/>
      <c r="AO42" s="1000"/>
      <c r="AP42" s="1000"/>
      <c r="AQ42" s="1000"/>
      <c r="AR42" s="1000"/>
      <c r="AS42" s="1000"/>
      <c r="AT42" s="1000"/>
      <c r="AU42" s="1000"/>
      <c r="AV42" s="1000"/>
      <c r="AW42" s="1000"/>
      <c r="AX42" s="1000"/>
      <c r="AY42" s="1000"/>
      <c r="AZ42" s="1070"/>
      <c r="BA42" s="1070"/>
      <c r="BB42" s="1070"/>
      <c r="BC42" s="1070"/>
      <c r="BD42" s="1070"/>
      <c r="BE42" s="1001"/>
      <c r="BF42" s="1001"/>
      <c r="BG42" s="1001"/>
      <c r="BH42" s="1001"/>
      <c r="BI42" s="1002"/>
      <c r="BJ42" s="235"/>
      <c r="BK42" s="235"/>
      <c r="BL42" s="235"/>
      <c r="BM42" s="235"/>
      <c r="BN42" s="235"/>
      <c r="BO42" s="244"/>
      <c r="BP42" s="244"/>
      <c r="BQ42" s="241">
        <v>36</v>
      </c>
      <c r="BR42" s="242"/>
      <c r="BS42" s="1021"/>
      <c r="BT42" s="1022"/>
      <c r="BU42" s="1022"/>
      <c r="BV42" s="1022"/>
      <c r="BW42" s="1022"/>
      <c r="BX42" s="1022"/>
      <c r="BY42" s="1022"/>
      <c r="BZ42" s="1022"/>
      <c r="CA42" s="1022"/>
      <c r="CB42" s="1022"/>
      <c r="CC42" s="1022"/>
      <c r="CD42" s="1022"/>
      <c r="CE42" s="1022"/>
      <c r="CF42" s="1022"/>
      <c r="CG42" s="1043"/>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233"/>
    </row>
    <row r="43" spans="1:131" ht="26.25" customHeight="1" x14ac:dyDescent="0.15">
      <c r="A43" s="241">
        <v>16</v>
      </c>
      <c r="B43" s="1059"/>
      <c r="C43" s="1060"/>
      <c r="D43" s="1060"/>
      <c r="E43" s="1060"/>
      <c r="F43" s="1060"/>
      <c r="G43" s="1060"/>
      <c r="H43" s="1060"/>
      <c r="I43" s="1060"/>
      <c r="J43" s="1060"/>
      <c r="K43" s="1060"/>
      <c r="L43" s="1060"/>
      <c r="M43" s="1060"/>
      <c r="N43" s="1060"/>
      <c r="O43" s="1060"/>
      <c r="P43" s="1061"/>
      <c r="Q43" s="1067"/>
      <c r="R43" s="1068"/>
      <c r="S43" s="1068"/>
      <c r="T43" s="1068"/>
      <c r="U43" s="1068"/>
      <c r="V43" s="1068"/>
      <c r="W43" s="1068"/>
      <c r="X43" s="1068"/>
      <c r="Y43" s="1068"/>
      <c r="Z43" s="1068"/>
      <c r="AA43" s="1068"/>
      <c r="AB43" s="1068"/>
      <c r="AC43" s="1068"/>
      <c r="AD43" s="1068"/>
      <c r="AE43" s="1069"/>
      <c r="AF43" s="1064"/>
      <c r="AG43" s="1065"/>
      <c r="AH43" s="1065"/>
      <c r="AI43" s="1065"/>
      <c r="AJ43" s="1066"/>
      <c r="AK43" s="1009"/>
      <c r="AL43" s="1000"/>
      <c r="AM43" s="1000"/>
      <c r="AN43" s="1000"/>
      <c r="AO43" s="1000"/>
      <c r="AP43" s="1000"/>
      <c r="AQ43" s="1000"/>
      <c r="AR43" s="1000"/>
      <c r="AS43" s="1000"/>
      <c r="AT43" s="1000"/>
      <c r="AU43" s="1000"/>
      <c r="AV43" s="1000"/>
      <c r="AW43" s="1000"/>
      <c r="AX43" s="1000"/>
      <c r="AY43" s="1000"/>
      <c r="AZ43" s="1070"/>
      <c r="BA43" s="1070"/>
      <c r="BB43" s="1070"/>
      <c r="BC43" s="1070"/>
      <c r="BD43" s="1070"/>
      <c r="BE43" s="1001"/>
      <c r="BF43" s="1001"/>
      <c r="BG43" s="1001"/>
      <c r="BH43" s="1001"/>
      <c r="BI43" s="1002"/>
      <c r="BJ43" s="235"/>
      <c r="BK43" s="235"/>
      <c r="BL43" s="235"/>
      <c r="BM43" s="235"/>
      <c r="BN43" s="235"/>
      <c r="BO43" s="244"/>
      <c r="BP43" s="244"/>
      <c r="BQ43" s="241">
        <v>37</v>
      </c>
      <c r="BR43" s="242"/>
      <c r="BS43" s="1021"/>
      <c r="BT43" s="1022"/>
      <c r="BU43" s="1022"/>
      <c r="BV43" s="1022"/>
      <c r="BW43" s="1022"/>
      <c r="BX43" s="1022"/>
      <c r="BY43" s="1022"/>
      <c r="BZ43" s="1022"/>
      <c r="CA43" s="1022"/>
      <c r="CB43" s="1022"/>
      <c r="CC43" s="1022"/>
      <c r="CD43" s="1022"/>
      <c r="CE43" s="1022"/>
      <c r="CF43" s="1022"/>
      <c r="CG43" s="1043"/>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233"/>
    </row>
    <row r="44" spans="1:131" ht="26.25" customHeight="1" x14ac:dyDescent="0.15">
      <c r="A44" s="241">
        <v>17</v>
      </c>
      <c r="B44" s="1059"/>
      <c r="C44" s="1060"/>
      <c r="D44" s="1060"/>
      <c r="E44" s="1060"/>
      <c r="F44" s="1060"/>
      <c r="G44" s="1060"/>
      <c r="H44" s="1060"/>
      <c r="I44" s="1060"/>
      <c r="J44" s="1060"/>
      <c r="K44" s="1060"/>
      <c r="L44" s="1060"/>
      <c r="M44" s="1060"/>
      <c r="N44" s="1060"/>
      <c r="O44" s="1060"/>
      <c r="P44" s="1061"/>
      <c r="Q44" s="1067"/>
      <c r="R44" s="1068"/>
      <c r="S44" s="1068"/>
      <c r="T44" s="1068"/>
      <c r="U44" s="1068"/>
      <c r="V44" s="1068"/>
      <c r="W44" s="1068"/>
      <c r="X44" s="1068"/>
      <c r="Y44" s="1068"/>
      <c r="Z44" s="1068"/>
      <c r="AA44" s="1068"/>
      <c r="AB44" s="1068"/>
      <c r="AC44" s="1068"/>
      <c r="AD44" s="1068"/>
      <c r="AE44" s="1069"/>
      <c r="AF44" s="1064"/>
      <c r="AG44" s="1065"/>
      <c r="AH44" s="1065"/>
      <c r="AI44" s="1065"/>
      <c r="AJ44" s="1066"/>
      <c r="AK44" s="1009"/>
      <c r="AL44" s="1000"/>
      <c r="AM44" s="1000"/>
      <c r="AN44" s="1000"/>
      <c r="AO44" s="1000"/>
      <c r="AP44" s="1000"/>
      <c r="AQ44" s="1000"/>
      <c r="AR44" s="1000"/>
      <c r="AS44" s="1000"/>
      <c r="AT44" s="1000"/>
      <c r="AU44" s="1000"/>
      <c r="AV44" s="1000"/>
      <c r="AW44" s="1000"/>
      <c r="AX44" s="1000"/>
      <c r="AY44" s="1000"/>
      <c r="AZ44" s="1070"/>
      <c r="BA44" s="1070"/>
      <c r="BB44" s="1070"/>
      <c r="BC44" s="1070"/>
      <c r="BD44" s="1070"/>
      <c r="BE44" s="1001"/>
      <c r="BF44" s="1001"/>
      <c r="BG44" s="1001"/>
      <c r="BH44" s="1001"/>
      <c r="BI44" s="1002"/>
      <c r="BJ44" s="235"/>
      <c r="BK44" s="235"/>
      <c r="BL44" s="235"/>
      <c r="BM44" s="235"/>
      <c r="BN44" s="235"/>
      <c r="BO44" s="244"/>
      <c r="BP44" s="244"/>
      <c r="BQ44" s="241">
        <v>38</v>
      </c>
      <c r="BR44" s="242"/>
      <c r="BS44" s="1021"/>
      <c r="BT44" s="1022"/>
      <c r="BU44" s="1022"/>
      <c r="BV44" s="1022"/>
      <c r="BW44" s="1022"/>
      <c r="BX44" s="1022"/>
      <c r="BY44" s="1022"/>
      <c r="BZ44" s="1022"/>
      <c r="CA44" s="1022"/>
      <c r="CB44" s="1022"/>
      <c r="CC44" s="1022"/>
      <c r="CD44" s="1022"/>
      <c r="CE44" s="1022"/>
      <c r="CF44" s="1022"/>
      <c r="CG44" s="1043"/>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233"/>
    </row>
    <row r="45" spans="1:131" ht="26.25" customHeight="1" x14ac:dyDescent="0.15">
      <c r="A45" s="241">
        <v>18</v>
      </c>
      <c r="B45" s="1059"/>
      <c r="C45" s="1060"/>
      <c r="D45" s="1060"/>
      <c r="E45" s="1060"/>
      <c r="F45" s="1060"/>
      <c r="G45" s="1060"/>
      <c r="H45" s="1060"/>
      <c r="I45" s="1060"/>
      <c r="J45" s="1060"/>
      <c r="K45" s="1060"/>
      <c r="L45" s="1060"/>
      <c r="M45" s="1060"/>
      <c r="N45" s="1060"/>
      <c r="O45" s="1060"/>
      <c r="P45" s="1061"/>
      <c r="Q45" s="1067"/>
      <c r="R45" s="1068"/>
      <c r="S45" s="1068"/>
      <c r="T45" s="1068"/>
      <c r="U45" s="1068"/>
      <c r="V45" s="1068"/>
      <c r="W45" s="1068"/>
      <c r="X45" s="1068"/>
      <c r="Y45" s="1068"/>
      <c r="Z45" s="1068"/>
      <c r="AA45" s="1068"/>
      <c r="AB45" s="1068"/>
      <c r="AC45" s="1068"/>
      <c r="AD45" s="1068"/>
      <c r="AE45" s="1069"/>
      <c r="AF45" s="1064"/>
      <c r="AG45" s="1065"/>
      <c r="AH45" s="1065"/>
      <c r="AI45" s="1065"/>
      <c r="AJ45" s="1066"/>
      <c r="AK45" s="1009"/>
      <c r="AL45" s="1000"/>
      <c r="AM45" s="1000"/>
      <c r="AN45" s="1000"/>
      <c r="AO45" s="1000"/>
      <c r="AP45" s="1000"/>
      <c r="AQ45" s="1000"/>
      <c r="AR45" s="1000"/>
      <c r="AS45" s="1000"/>
      <c r="AT45" s="1000"/>
      <c r="AU45" s="1000"/>
      <c r="AV45" s="1000"/>
      <c r="AW45" s="1000"/>
      <c r="AX45" s="1000"/>
      <c r="AY45" s="1000"/>
      <c r="AZ45" s="1070"/>
      <c r="BA45" s="1070"/>
      <c r="BB45" s="1070"/>
      <c r="BC45" s="1070"/>
      <c r="BD45" s="1070"/>
      <c r="BE45" s="1001"/>
      <c r="BF45" s="1001"/>
      <c r="BG45" s="1001"/>
      <c r="BH45" s="1001"/>
      <c r="BI45" s="1002"/>
      <c r="BJ45" s="235"/>
      <c r="BK45" s="235"/>
      <c r="BL45" s="235"/>
      <c r="BM45" s="235"/>
      <c r="BN45" s="235"/>
      <c r="BO45" s="244"/>
      <c r="BP45" s="244"/>
      <c r="BQ45" s="241">
        <v>39</v>
      </c>
      <c r="BR45" s="242"/>
      <c r="BS45" s="1021"/>
      <c r="BT45" s="1022"/>
      <c r="BU45" s="1022"/>
      <c r="BV45" s="1022"/>
      <c r="BW45" s="1022"/>
      <c r="BX45" s="1022"/>
      <c r="BY45" s="1022"/>
      <c r="BZ45" s="1022"/>
      <c r="CA45" s="1022"/>
      <c r="CB45" s="1022"/>
      <c r="CC45" s="1022"/>
      <c r="CD45" s="1022"/>
      <c r="CE45" s="1022"/>
      <c r="CF45" s="1022"/>
      <c r="CG45" s="1043"/>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233"/>
    </row>
    <row r="46" spans="1:131" ht="26.25" customHeight="1" x14ac:dyDescent="0.15">
      <c r="A46" s="241">
        <v>19</v>
      </c>
      <c r="B46" s="1059"/>
      <c r="C46" s="1060"/>
      <c r="D46" s="1060"/>
      <c r="E46" s="1060"/>
      <c r="F46" s="1060"/>
      <c r="G46" s="1060"/>
      <c r="H46" s="1060"/>
      <c r="I46" s="1060"/>
      <c r="J46" s="1060"/>
      <c r="K46" s="1060"/>
      <c r="L46" s="1060"/>
      <c r="M46" s="1060"/>
      <c r="N46" s="1060"/>
      <c r="O46" s="1060"/>
      <c r="P46" s="1061"/>
      <c r="Q46" s="1067"/>
      <c r="R46" s="1068"/>
      <c r="S46" s="1068"/>
      <c r="T46" s="1068"/>
      <c r="U46" s="1068"/>
      <c r="V46" s="1068"/>
      <c r="W46" s="1068"/>
      <c r="X46" s="1068"/>
      <c r="Y46" s="1068"/>
      <c r="Z46" s="1068"/>
      <c r="AA46" s="1068"/>
      <c r="AB46" s="1068"/>
      <c r="AC46" s="1068"/>
      <c r="AD46" s="1068"/>
      <c r="AE46" s="1069"/>
      <c r="AF46" s="1064"/>
      <c r="AG46" s="1065"/>
      <c r="AH46" s="1065"/>
      <c r="AI46" s="1065"/>
      <c r="AJ46" s="1066"/>
      <c r="AK46" s="1009"/>
      <c r="AL46" s="1000"/>
      <c r="AM46" s="1000"/>
      <c r="AN46" s="1000"/>
      <c r="AO46" s="1000"/>
      <c r="AP46" s="1000"/>
      <c r="AQ46" s="1000"/>
      <c r="AR46" s="1000"/>
      <c r="AS46" s="1000"/>
      <c r="AT46" s="1000"/>
      <c r="AU46" s="1000"/>
      <c r="AV46" s="1000"/>
      <c r="AW46" s="1000"/>
      <c r="AX46" s="1000"/>
      <c r="AY46" s="1000"/>
      <c r="AZ46" s="1070"/>
      <c r="BA46" s="1070"/>
      <c r="BB46" s="1070"/>
      <c r="BC46" s="1070"/>
      <c r="BD46" s="1070"/>
      <c r="BE46" s="1001"/>
      <c r="BF46" s="1001"/>
      <c r="BG46" s="1001"/>
      <c r="BH46" s="1001"/>
      <c r="BI46" s="1002"/>
      <c r="BJ46" s="235"/>
      <c r="BK46" s="235"/>
      <c r="BL46" s="235"/>
      <c r="BM46" s="235"/>
      <c r="BN46" s="235"/>
      <c r="BO46" s="244"/>
      <c r="BP46" s="244"/>
      <c r="BQ46" s="241">
        <v>40</v>
      </c>
      <c r="BR46" s="242"/>
      <c r="BS46" s="1021"/>
      <c r="BT46" s="1022"/>
      <c r="BU46" s="1022"/>
      <c r="BV46" s="1022"/>
      <c r="BW46" s="1022"/>
      <c r="BX46" s="1022"/>
      <c r="BY46" s="1022"/>
      <c r="BZ46" s="1022"/>
      <c r="CA46" s="1022"/>
      <c r="CB46" s="1022"/>
      <c r="CC46" s="1022"/>
      <c r="CD46" s="1022"/>
      <c r="CE46" s="1022"/>
      <c r="CF46" s="1022"/>
      <c r="CG46" s="1043"/>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233"/>
    </row>
    <row r="47" spans="1:131" ht="26.25" customHeight="1" x14ac:dyDescent="0.15">
      <c r="A47" s="241">
        <v>20</v>
      </c>
      <c r="B47" s="1059"/>
      <c r="C47" s="1060"/>
      <c r="D47" s="1060"/>
      <c r="E47" s="1060"/>
      <c r="F47" s="1060"/>
      <c r="G47" s="1060"/>
      <c r="H47" s="1060"/>
      <c r="I47" s="1060"/>
      <c r="J47" s="1060"/>
      <c r="K47" s="1060"/>
      <c r="L47" s="1060"/>
      <c r="M47" s="1060"/>
      <c r="N47" s="1060"/>
      <c r="O47" s="1060"/>
      <c r="P47" s="1061"/>
      <c r="Q47" s="1067"/>
      <c r="R47" s="1068"/>
      <c r="S47" s="1068"/>
      <c r="T47" s="1068"/>
      <c r="U47" s="1068"/>
      <c r="V47" s="1068"/>
      <c r="W47" s="1068"/>
      <c r="X47" s="1068"/>
      <c r="Y47" s="1068"/>
      <c r="Z47" s="1068"/>
      <c r="AA47" s="1068"/>
      <c r="AB47" s="1068"/>
      <c r="AC47" s="1068"/>
      <c r="AD47" s="1068"/>
      <c r="AE47" s="1069"/>
      <c r="AF47" s="1064"/>
      <c r="AG47" s="1065"/>
      <c r="AH47" s="1065"/>
      <c r="AI47" s="1065"/>
      <c r="AJ47" s="1066"/>
      <c r="AK47" s="1009"/>
      <c r="AL47" s="1000"/>
      <c r="AM47" s="1000"/>
      <c r="AN47" s="1000"/>
      <c r="AO47" s="1000"/>
      <c r="AP47" s="1000"/>
      <c r="AQ47" s="1000"/>
      <c r="AR47" s="1000"/>
      <c r="AS47" s="1000"/>
      <c r="AT47" s="1000"/>
      <c r="AU47" s="1000"/>
      <c r="AV47" s="1000"/>
      <c r="AW47" s="1000"/>
      <c r="AX47" s="1000"/>
      <c r="AY47" s="1000"/>
      <c r="AZ47" s="1070"/>
      <c r="BA47" s="1070"/>
      <c r="BB47" s="1070"/>
      <c r="BC47" s="1070"/>
      <c r="BD47" s="1070"/>
      <c r="BE47" s="1001"/>
      <c r="BF47" s="1001"/>
      <c r="BG47" s="1001"/>
      <c r="BH47" s="1001"/>
      <c r="BI47" s="1002"/>
      <c r="BJ47" s="235"/>
      <c r="BK47" s="235"/>
      <c r="BL47" s="235"/>
      <c r="BM47" s="235"/>
      <c r="BN47" s="235"/>
      <c r="BO47" s="244"/>
      <c r="BP47" s="244"/>
      <c r="BQ47" s="241">
        <v>41</v>
      </c>
      <c r="BR47" s="242"/>
      <c r="BS47" s="1021"/>
      <c r="BT47" s="1022"/>
      <c r="BU47" s="1022"/>
      <c r="BV47" s="1022"/>
      <c r="BW47" s="1022"/>
      <c r="BX47" s="1022"/>
      <c r="BY47" s="1022"/>
      <c r="BZ47" s="1022"/>
      <c r="CA47" s="1022"/>
      <c r="CB47" s="1022"/>
      <c r="CC47" s="1022"/>
      <c r="CD47" s="1022"/>
      <c r="CE47" s="1022"/>
      <c r="CF47" s="1022"/>
      <c r="CG47" s="1043"/>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233"/>
    </row>
    <row r="48" spans="1:131" ht="26.25" customHeight="1" x14ac:dyDescent="0.15">
      <c r="A48" s="241">
        <v>21</v>
      </c>
      <c r="B48" s="1059"/>
      <c r="C48" s="1060"/>
      <c r="D48" s="1060"/>
      <c r="E48" s="1060"/>
      <c r="F48" s="1060"/>
      <c r="G48" s="1060"/>
      <c r="H48" s="1060"/>
      <c r="I48" s="1060"/>
      <c r="J48" s="1060"/>
      <c r="K48" s="1060"/>
      <c r="L48" s="1060"/>
      <c r="M48" s="1060"/>
      <c r="N48" s="1060"/>
      <c r="O48" s="1060"/>
      <c r="P48" s="1061"/>
      <c r="Q48" s="1067"/>
      <c r="R48" s="1068"/>
      <c r="S48" s="1068"/>
      <c r="T48" s="1068"/>
      <c r="U48" s="1068"/>
      <c r="V48" s="1068"/>
      <c r="W48" s="1068"/>
      <c r="X48" s="1068"/>
      <c r="Y48" s="1068"/>
      <c r="Z48" s="1068"/>
      <c r="AA48" s="1068"/>
      <c r="AB48" s="1068"/>
      <c r="AC48" s="1068"/>
      <c r="AD48" s="1068"/>
      <c r="AE48" s="1069"/>
      <c r="AF48" s="1064"/>
      <c r="AG48" s="1065"/>
      <c r="AH48" s="1065"/>
      <c r="AI48" s="1065"/>
      <c r="AJ48" s="1066"/>
      <c r="AK48" s="1009"/>
      <c r="AL48" s="1000"/>
      <c r="AM48" s="1000"/>
      <c r="AN48" s="1000"/>
      <c r="AO48" s="1000"/>
      <c r="AP48" s="1000"/>
      <c r="AQ48" s="1000"/>
      <c r="AR48" s="1000"/>
      <c r="AS48" s="1000"/>
      <c r="AT48" s="1000"/>
      <c r="AU48" s="1000"/>
      <c r="AV48" s="1000"/>
      <c r="AW48" s="1000"/>
      <c r="AX48" s="1000"/>
      <c r="AY48" s="1000"/>
      <c r="AZ48" s="1070"/>
      <c r="BA48" s="1070"/>
      <c r="BB48" s="1070"/>
      <c r="BC48" s="1070"/>
      <c r="BD48" s="1070"/>
      <c r="BE48" s="1001"/>
      <c r="BF48" s="1001"/>
      <c r="BG48" s="1001"/>
      <c r="BH48" s="1001"/>
      <c r="BI48" s="1002"/>
      <c r="BJ48" s="235"/>
      <c r="BK48" s="235"/>
      <c r="BL48" s="235"/>
      <c r="BM48" s="235"/>
      <c r="BN48" s="235"/>
      <c r="BO48" s="244"/>
      <c r="BP48" s="244"/>
      <c r="BQ48" s="241">
        <v>42</v>
      </c>
      <c r="BR48" s="242"/>
      <c r="BS48" s="1021"/>
      <c r="BT48" s="1022"/>
      <c r="BU48" s="1022"/>
      <c r="BV48" s="1022"/>
      <c r="BW48" s="1022"/>
      <c r="BX48" s="1022"/>
      <c r="BY48" s="1022"/>
      <c r="BZ48" s="1022"/>
      <c r="CA48" s="1022"/>
      <c r="CB48" s="1022"/>
      <c r="CC48" s="1022"/>
      <c r="CD48" s="1022"/>
      <c r="CE48" s="1022"/>
      <c r="CF48" s="1022"/>
      <c r="CG48" s="1043"/>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233"/>
    </row>
    <row r="49" spans="1:131" ht="26.25" customHeight="1" x14ac:dyDescent="0.15">
      <c r="A49" s="241">
        <v>22</v>
      </c>
      <c r="B49" s="1059"/>
      <c r="C49" s="1060"/>
      <c r="D49" s="1060"/>
      <c r="E49" s="1060"/>
      <c r="F49" s="1060"/>
      <c r="G49" s="1060"/>
      <c r="H49" s="1060"/>
      <c r="I49" s="1060"/>
      <c r="J49" s="1060"/>
      <c r="K49" s="1060"/>
      <c r="L49" s="1060"/>
      <c r="M49" s="1060"/>
      <c r="N49" s="1060"/>
      <c r="O49" s="1060"/>
      <c r="P49" s="1061"/>
      <c r="Q49" s="1067"/>
      <c r="R49" s="1068"/>
      <c r="S49" s="1068"/>
      <c r="T49" s="1068"/>
      <c r="U49" s="1068"/>
      <c r="V49" s="1068"/>
      <c r="W49" s="1068"/>
      <c r="X49" s="1068"/>
      <c r="Y49" s="1068"/>
      <c r="Z49" s="1068"/>
      <c r="AA49" s="1068"/>
      <c r="AB49" s="1068"/>
      <c r="AC49" s="1068"/>
      <c r="AD49" s="1068"/>
      <c r="AE49" s="1069"/>
      <c r="AF49" s="1064"/>
      <c r="AG49" s="1065"/>
      <c r="AH49" s="1065"/>
      <c r="AI49" s="1065"/>
      <c r="AJ49" s="1066"/>
      <c r="AK49" s="1009"/>
      <c r="AL49" s="1000"/>
      <c r="AM49" s="1000"/>
      <c r="AN49" s="1000"/>
      <c r="AO49" s="1000"/>
      <c r="AP49" s="1000"/>
      <c r="AQ49" s="1000"/>
      <c r="AR49" s="1000"/>
      <c r="AS49" s="1000"/>
      <c r="AT49" s="1000"/>
      <c r="AU49" s="1000"/>
      <c r="AV49" s="1000"/>
      <c r="AW49" s="1000"/>
      <c r="AX49" s="1000"/>
      <c r="AY49" s="1000"/>
      <c r="AZ49" s="1070"/>
      <c r="BA49" s="1070"/>
      <c r="BB49" s="1070"/>
      <c r="BC49" s="1070"/>
      <c r="BD49" s="1070"/>
      <c r="BE49" s="1001"/>
      <c r="BF49" s="1001"/>
      <c r="BG49" s="1001"/>
      <c r="BH49" s="1001"/>
      <c r="BI49" s="1002"/>
      <c r="BJ49" s="235"/>
      <c r="BK49" s="235"/>
      <c r="BL49" s="235"/>
      <c r="BM49" s="235"/>
      <c r="BN49" s="235"/>
      <c r="BO49" s="244"/>
      <c r="BP49" s="244"/>
      <c r="BQ49" s="241">
        <v>43</v>
      </c>
      <c r="BR49" s="242"/>
      <c r="BS49" s="1021"/>
      <c r="BT49" s="1022"/>
      <c r="BU49" s="1022"/>
      <c r="BV49" s="1022"/>
      <c r="BW49" s="1022"/>
      <c r="BX49" s="1022"/>
      <c r="BY49" s="1022"/>
      <c r="BZ49" s="1022"/>
      <c r="CA49" s="1022"/>
      <c r="CB49" s="1022"/>
      <c r="CC49" s="1022"/>
      <c r="CD49" s="1022"/>
      <c r="CE49" s="1022"/>
      <c r="CF49" s="1022"/>
      <c r="CG49" s="1043"/>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233"/>
    </row>
    <row r="50" spans="1:131" ht="26.25" customHeight="1" x14ac:dyDescent="0.15">
      <c r="A50" s="241">
        <v>23</v>
      </c>
      <c r="B50" s="1059"/>
      <c r="C50" s="1060"/>
      <c r="D50" s="1060"/>
      <c r="E50" s="1060"/>
      <c r="F50" s="1060"/>
      <c r="G50" s="1060"/>
      <c r="H50" s="1060"/>
      <c r="I50" s="1060"/>
      <c r="J50" s="1060"/>
      <c r="K50" s="1060"/>
      <c r="L50" s="1060"/>
      <c r="M50" s="1060"/>
      <c r="N50" s="1060"/>
      <c r="O50" s="1060"/>
      <c r="P50" s="1061"/>
      <c r="Q50" s="1062"/>
      <c r="R50" s="1054"/>
      <c r="S50" s="1054"/>
      <c r="T50" s="1054"/>
      <c r="U50" s="1054"/>
      <c r="V50" s="1054"/>
      <c r="W50" s="1054"/>
      <c r="X50" s="1054"/>
      <c r="Y50" s="1054"/>
      <c r="Z50" s="1054"/>
      <c r="AA50" s="1054"/>
      <c r="AB50" s="1054"/>
      <c r="AC50" s="1054"/>
      <c r="AD50" s="1054"/>
      <c r="AE50" s="1063"/>
      <c r="AF50" s="1064"/>
      <c r="AG50" s="1065"/>
      <c r="AH50" s="1065"/>
      <c r="AI50" s="1065"/>
      <c r="AJ50" s="1066"/>
      <c r="AK50" s="1053"/>
      <c r="AL50" s="1054"/>
      <c r="AM50" s="1054"/>
      <c r="AN50" s="1054"/>
      <c r="AO50" s="1054"/>
      <c r="AP50" s="1054"/>
      <c r="AQ50" s="1054"/>
      <c r="AR50" s="1054"/>
      <c r="AS50" s="1054"/>
      <c r="AT50" s="1054"/>
      <c r="AU50" s="1054"/>
      <c r="AV50" s="1054"/>
      <c r="AW50" s="1054"/>
      <c r="AX50" s="1054"/>
      <c r="AY50" s="1054"/>
      <c r="AZ50" s="1055"/>
      <c r="BA50" s="1055"/>
      <c r="BB50" s="1055"/>
      <c r="BC50" s="1055"/>
      <c r="BD50" s="1055"/>
      <c r="BE50" s="1001"/>
      <c r="BF50" s="1001"/>
      <c r="BG50" s="1001"/>
      <c r="BH50" s="1001"/>
      <c r="BI50" s="1002"/>
      <c r="BJ50" s="235"/>
      <c r="BK50" s="235"/>
      <c r="BL50" s="235"/>
      <c r="BM50" s="235"/>
      <c r="BN50" s="235"/>
      <c r="BO50" s="244"/>
      <c r="BP50" s="244"/>
      <c r="BQ50" s="241">
        <v>44</v>
      </c>
      <c r="BR50" s="242"/>
      <c r="BS50" s="1021"/>
      <c r="BT50" s="1022"/>
      <c r="BU50" s="1022"/>
      <c r="BV50" s="1022"/>
      <c r="BW50" s="1022"/>
      <c r="BX50" s="1022"/>
      <c r="BY50" s="1022"/>
      <c r="BZ50" s="1022"/>
      <c r="CA50" s="1022"/>
      <c r="CB50" s="1022"/>
      <c r="CC50" s="1022"/>
      <c r="CD50" s="1022"/>
      <c r="CE50" s="1022"/>
      <c r="CF50" s="1022"/>
      <c r="CG50" s="1043"/>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233"/>
    </row>
    <row r="51" spans="1:131" ht="26.25" customHeight="1" x14ac:dyDescent="0.15">
      <c r="A51" s="241">
        <v>24</v>
      </c>
      <c r="B51" s="1059"/>
      <c r="C51" s="1060"/>
      <c r="D51" s="1060"/>
      <c r="E51" s="1060"/>
      <c r="F51" s="1060"/>
      <c r="G51" s="1060"/>
      <c r="H51" s="1060"/>
      <c r="I51" s="1060"/>
      <c r="J51" s="1060"/>
      <c r="K51" s="1060"/>
      <c r="L51" s="1060"/>
      <c r="M51" s="1060"/>
      <c r="N51" s="1060"/>
      <c r="O51" s="1060"/>
      <c r="P51" s="1061"/>
      <c r="Q51" s="1062"/>
      <c r="R51" s="1054"/>
      <c r="S51" s="1054"/>
      <c r="T51" s="1054"/>
      <c r="U51" s="1054"/>
      <c r="V51" s="1054"/>
      <c r="W51" s="1054"/>
      <c r="X51" s="1054"/>
      <c r="Y51" s="1054"/>
      <c r="Z51" s="1054"/>
      <c r="AA51" s="1054"/>
      <c r="AB51" s="1054"/>
      <c r="AC51" s="1054"/>
      <c r="AD51" s="1054"/>
      <c r="AE51" s="1063"/>
      <c r="AF51" s="1064"/>
      <c r="AG51" s="1065"/>
      <c r="AH51" s="1065"/>
      <c r="AI51" s="1065"/>
      <c r="AJ51" s="1066"/>
      <c r="AK51" s="1053"/>
      <c r="AL51" s="1054"/>
      <c r="AM51" s="1054"/>
      <c r="AN51" s="1054"/>
      <c r="AO51" s="1054"/>
      <c r="AP51" s="1054"/>
      <c r="AQ51" s="1054"/>
      <c r="AR51" s="1054"/>
      <c r="AS51" s="1054"/>
      <c r="AT51" s="1054"/>
      <c r="AU51" s="1054"/>
      <c r="AV51" s="1054"/>
      <c r="AW51" s="1054"/>
      <c r="AX51" s="1054"/>
      <c r="AY51" s="1054"/>
      <c r="AZ51" s="1055"/>
      <c r="BA51" s="1055"/>
      <c r="BB51" s="1055"/>
      <c r="BC51" s="1055"/>
      <c r="BD51" s="1055"/>
      <c r="BE51" s="1001"/>
      <c r="BF51" s="1001"/>
      <c r="BG51" s="1001"/>
      <c r="BH51" s="1001"/>
      <c r="BI51" s="1002"/>
      <c r="BJ51" s="235"/>
      <c r="BK51" s="235"/>
      <c r="BL51" s="235"/>
      <c r="BM51" s="235"/>
      <c r="BN51" s="235"/>
      <c r="BO51" s="244"/>
      <c r="BP51" s="244"/>
      <c r="BQ51" s="241">
        <v>45</v>
      </c>
      <c r="BR51" s="242"/>
      <c r="BS51" s="1021"/>
      <c r="BT51" s="1022"/>
      <c r="BU51" s="1022"/>
      <c r="BV51" s="1022"/>
      <c r="BW51" s="1022"/>
      <c r="BX51" s="1022"/>
      <c r="BY51" s="1022"/>
      <c r="BZ51" s="1022"/>
      <c r="CA51" s="1022"/>
      <c r="CB51" s="1022"/>
      <c r="CC51" s="1022"/>
      <c r="CD51" s="1022"/>
      <c r="CE51" s="1022"/>
      <c r="CF51" s="1022"/>
      <c r="CG51" s="1043"/>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233"/>
    </row>
    <row r="52" spans="1:131" ht="26.25" customHeight="1" x14ac:dyDescent="0.15">
      <c r="A52" s="241">
        <v>25</v>
      </c>
      <c r="B52" s="1059"/>
      <c r="C52" s="1060"/>
      <c r="D52" s="1060"/>
      <c r="E52" s="1060"/>
      <c r="F52" s="1060"/>
      <c r="G52" s="1060"/>
      <c r="H52" s="1060"/>
      <c r="I52" s="1060"/>
      <c r="J52" s="1060"/>
      <c r="K52" s="1060"/>
      <c r="L52" s="1060"/>
      <c r="M52" s="1060"/>
      <c r="N52" s="1060"/>
      <c r="O52" s="1060"/>
      <c r="P52" s="1061"/>
      <c r="Q52" s="1062"/>
      <c r="R52" s="1054"/>
      <c r="S52" s="1054"/>
      <c r="T52" s="1054"/>
      <c r="U52" s="1054"/>
      <c r="V52" s="1054"/>
      <c r="W52" s="1054"/>
      <c r="X52" s="1054"/>
      <c r="Y52" s="1054"/>
      <c r="Z52" s="1054"/>
      <c r="AA52" s="1054"/>
      <c r="AB52" s="1054"/>
      <c r="AC52" s="1054"/>
      <c r="AD52" s="1054"/>
      <c r="AE52" s="1063"/>
      <c r="AF52" s="1064"/>
      <c r="AG52" s="1065"/>
      <c r="AH52" s="1065"/>
      <c r="AI52" s="1065"/>
      <c r="AJ52" s="1066"/>
      <c r="AK52" s="1053"/>
      <c r="AL52" s="1054"/>
      <c r="AM52" s="1054"/>
      <c r="AN52" s="1054"/>
      <c r="AO52" s="1054"/>
      <c r="AP52" s="1054"/>
      <c r="AQ52" s="1054"/>
      <c r="AR52" s="1054"/>
      <c r="AS52" s="1054"/>
      <c r="AT52" s="1054"/>
      <c r="AU52" s="1054"/>
      <c r="AV52" s="1054"/>
      <c r="AW52" s="1054"/>
      <c r="AX52" s="1054"/>
      <c r="AY52" s="1054"/>
      <c r="AZ52" s="1055"/>
      <c r="BA52" s="1055"/>
      <c r="BB52" s="1055"/>
      <c r="BC52" s="1055"/>
      <c r="BD52" s="1055"/>
      <c r="BE52" s="1001"/>
      <c r="BF52" s="1001"/>
      <c r="BG52" s="1001"/>
      <c r="BH52" s="1001"/>
      <c r="BI52" s="1002"/>
      <c r="BJ52" s="235"/>
      <c r="BK52" s="235"/>
      <c r="BL52" s="235"/>
      <c r="BM52" s="235"/>
      <c r="BN52" s="235"/>
      <c r="BO52" s="244"/>
      <c r="BP52" s="244"/>
      <c r="BQ52" s="241">
        <v>46</v>
      </c>
      <c r="BR52" s="242"/>
      <c r="BS52" s="1021"/>
      <c r="BT52" s="1022"/>
      <c r="BU52" s="1022"/>
      <c r="BV52" s="1022"/>
      <c r="BW52" s="1022"/>
      <c r="BX52" s="1022"/>
      <c r="BY52" s="1022"/>
      <c r="BZ52" s="1022"/>
      <c r="CA52" s="1022"/>
      <c r="CB52" s="1022"/>
      <c r="CC52" s="1022"/>
      <c r="CD52" s="1022"/>
      <c r="CE52" s="1022"/>
      <c r="CF52" s="1022"/>
      <c r="CG52" s="1043"/>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233"/>
    </row>
    <row r="53" spans="1:131" ht="26.25" customHeight="1" x14ac:dyDescent="0.15">
      <c r="A53" s="241">
        <v>26</v>
      </c>
      <c r="B53" s="1059"/>
      <c r="C53" s="1060"/>
      <c r="D53" s="1060"/>
      <c r="E53" s="1060"/>
      <c r="F53" s="1060"/>
      <c r="G53" s="1060"/>
      <c r="H53" s="1060"/>
      <c r="I53" s="1060"/>
      <c r="J53" s="1060"/>
      <c r="K53" s="1060"/>
      <c r="L53" s="1060"/>
      <c r="M53" s="1060"/>
      <c r="N53" s="1060"/>
      <c r="O53" s="1060"/>
      <c r="P53" s="1061"/>
      <c r="Q53" s="1062"/>
      <c r="R53" s="1054"/>
      <c r="S53" s="1054"/>
      <c r="T53" s="1054"/>
      <c r="U53" s="1054"/>
      <c r="V53" s="1054"/>
      <c r="W53" s="1054"/>
      <c r="X53" s="1054"/>
      <c r="Y53" s="1054"/>
      <c r="Z53" s="1054"/>
      <c r="AA53" s="1054"/>
      <c r="AB53" s="1054"/>
      <c r="AC53" s="1054"/>
      <c r="AD53" s="1054"/>
      <c r="AE53" s="1063"/>
      <c r="AF53" s="1064"/>
      <c r="AG53" s="1065"/>
      <c r="AH53" s="1065"/>
      <c r="AI53" s="1065"/>
      <c r="AJ53" s="1066"/>
      <c r="AK53" s="1053"/>
      <c r="AL53" s="1054"/>
      <c r="AM53" s="1054"/>
      <c r="AN53" s="1054"/>
      <c r="AO53" s="1054"/>
      <c r="AP53" s="1054"/>
      <c r="AQ53" s="1054"/>
      <c r="AR53" s="1054"/>
      <c r="AS53" s="1054"/>
      <c r="AT53" s="1054"/>
      <c r="AU53" s="1054"/>
      <c r="AV53" s="1054"/>
      <c r="AW53" s="1054"/>
      <c r="AX53" s="1054"/>
      <c r="AY53" s="1054"/>
      <c r="AZ53" s="1055"/>
      <c r="BA53" s="1055"/>
      <c r="BB53" s="1055"/>
      <c r="BC53" s="1055"/>
      <c r="BD53" s="1055"/>
      <c r="BE53" s="1001"/>
      <c r="BF53" s="1001"/>
      <c r="BG53" s="1001"/>
      <c r="BH53" s="1001"/>
      <c r="BI53" s="1002"/>
      <c r="BJ53" s="235"/>
      <c r="BK53" s="235"/>
      <c r="BL53" s="235"/>
      <c r="BM53" s="235"/>
      <c r="BN53" s="235"/>
      <c r="BO53" s="244"/>
      <c r="BP53" s="244"/>
      <c r="BQ53" s="241">
        <v>47</v>
      </c>
      <c r="BR53" s="242"/>
      <c r="BS53" s="1021"/>
      <c r="BT53" s="1022"/>
      <c r="BU53" s="1022"/>
      <c r="BV53" s="1022"/>
      <c r="BW53" s="1022"/>
      <c r="BX53" s="1022"/>
      <c r="BY53" s="1022"/>
      <c r="BZ53" s="1022"/>
      <c r="CA53" s="1022"/>
      <c r="CB53" s="1022"/>
      <c r="CC53" s="1022"/>
      <c r="CD53" s="1022"/>
      <c r="CE53" s="1022"/>
      <c r="CF53" s="1022"/>
      <c r="CG53" s="1043"/>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233"/>
    </row>
    <row r="54" spans="1:131" ht="26.25" customHeight="1" x14ac:dyDescent="0.15">
      <c r="A54" s="241">
        <v>27</v>
      </c>
      <c r="B54" s="1059"/>
      <c r="C54" s="1060"/>
      <c r="D54" s="1060"/>
      <c r="E54" s="1060"/>
      <c r="F54" s="1060"/>
      <c r="G54" s="1060"/>
      <c r="H54" s="1060"/>
      <c r="I54" s="1060"/>
      <c r="J54" s="1060"/>
      <c r="K54" s="1060"/>
      <c r="L54" s="1060"/>
      <c r="M54" s="1060"/>
      <c r="N54" s="1060"/>
      <c r="O54" s="1060"/>
      <c r="P54" s="1061"/>
      <c r="Q54" s="1062"/>
      <c r="R54" s="1054"/>
      <c r="S54" s="1054"/>
      <c r="T54" s="1054"/>
      <c r="U54" s="1054"/>
      <c r="V54" s="1054"/>
      <c r="W54" s="1054"/>
      <c r="X54" s="1054"/>
      <c r="Y54" s="1054"/>
      <c r="Z54" s="1054"/>
      <c r="AA54" s="1054"/>
      <c r="AB54" s="1054"/>
      <c r="AC54" s="1054"/>
      <c r="AD54" s="1054"/>
      <c r="AE54" s="1063"/>
      <c r="AF54" s="1064"/>
      <c r="AG54" s="1065"/>
      <c r="AH54" s="1065"/>
      <c r="AI54" s="1065"/>
      <c r="AJ54" s="1066"/>
      <c r="AK54" s="1053"/>
      <c r="AL54" s="1054"/>
      <c r="AM54" s="1054"/>
      <c r="AN54" s="1054"/>
      <c r="AO54" s="1054"/>
      <c r="AP54" s="1054"/>
      <c r="AQ54" s="1054"/>
      <c r="AR54" s="1054"/>
      <c r="AS54" s="1054"/>
      <c r="AT54" s="1054"/>
      <c r="AU54" s="1054"/>
      <c r="AV54" s="1054"/>
      <c r="AW54" s="1054"/>
      <c r="AX54" s="1054"/>
      <c r="AY54" s="1054"/>
      <c r="AZ54" s="1055"/>
      <c r="BA54" s="1055"/>
      <c r="BB54" s="1055"/>
      <c r="BC54" s="1055"/>
      <c r="BD54" s="1055"/>
      <c r="BE54" s="1001"/>
      <c r="BF54" s="1001"/>
      <c r="BG54" s="1001"/>
      <c r="BH54" s="1001"/>
      <c r="BI54" s="1002"/>
      <c r="BJ54" s="235"/>
      <c r="BK54" s="235"/>
      <c r="BL54" s="235"/>
      <c r="BM54" s="235"/>
      <c r="BN54" s="235"/>
      <c r="BO54" s="244"/>
      <c r="BP54" s="244"/>
      <c r="BQ54" s="241">
        <v>48</v>
      </c>
      <c r="BR54" s="242"/>
      <c r="BS54" s="1021"/>
      <c r="BT54" s="1022"/>
      <c r="BU54" s="1022"/>
      <c r="BV54" s="1022"/>
      <c r="BW54" s="1022"/>
      <c r="BX54" s="1022"/>
      <c r="BY54" s="1022"/>
      <c r="BZ54" s="1022"/>
      <c r="CA54" s="1022"/>
      <c r="CB54" s="1022"/>
      <c r="CC54" s="1022"/>
      <c r="CD54" s="1022"/>
      <c r="CE54" s="1022"/>
      <c r="CF54" s="1022"/>
      <c r="CG54" s="1043"/>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233"/>
    </row>
    <row r="55" spans="1:131" ht="26.25" customHeight="1" x14ac:dyDescent="0.15">
      <c r="A55" s="241">
        <v>28</v>
      </c>
      <c r="B55" s="1059"/>
      <c r="C55" s="1060"/>
      <c r="D55" s="1060"/>
      <c r="E55" s="1060"/>
      <c r="F55" s="1060"/>
      <c r="G55" s="1060"/>
      <c r="H55" s="1060"/>
      <c r="I55" s="1060"/>
      <c r="J55" s="1060"/>
      <c r="K55" s="1060"/>
      <c r="L55" s="1060"/>
      <c r="M55" s="1060"/>
      <c r="N55" s="1060"/>
      <c r="O55" s="1060"/>
      <c r="P55" s="1061"/>
      <c r="Q55" s="1062"/>
      <c r="R55" s="1054"/>
      <c r="S55" s="1054"/>
      <c r="T55" s="1054"/>
      <c r="U55" s="1054"/>
      <c r="V55" s="1054"/>
      <c r="W55" s="1054"/>
      <c r="X55" s="1054"/>
      <c r="Y55" s="1054"/>
      <c r="Z55" s="1054"/>
      <c r="AA55" s="1054"/>
      <c r="AB55" s="1054"/>
      <c r="AC55" s="1054"/>
      <c r="AD55" s="1054"/>
      <c r="AE55" s="1063"/>
      <c r="AF55" s="1064"/>
      <c r="AG55" s="1065"/>
      <c r="AH55" s="1065"/>
      <c r="AI55" s="1065"/>
      <c r="AJ55" s="1066"/>
      <c r="AK55" s="1053"/>
      <c r="AL55" s="1054"/>
      <c r="AM55" s="1054"/>
      <c r="AN55" s="1054"/>
      <c r="AO55" s="1054"/>
      <c r="AP55" s="1054"/>
      <c r="AQ55" s="1054"/>
      <c r="AR55" s="1054"/>
      <c r="AS55" s="1054"/>
      <c r="AT55" s="1054"/>
      <c r="AU55" s="1054"/>
      <c r="AV55" s="1054"/>
      <c r="AW55" s="1054"/>
      <c r="AX55" s="1054"/>
      <c r="AY55" s="1054"/>
      <c r="AZ55" s="1055"/>
      <c r="BA55" s="1055"/>
      <c r="BB55" s="1055"/>
      <c r="BC55" s="1055"/>
      <c r="BD55" s="1055"/>
      <c r="BE55" s="1001"/>
      <c r="BF55" s="1001"/>
      <c r="BG55" s="1001"/>
      <c r="BH55" s="1001"/>
      <c r="BI55" s="1002"/>
      <c r="BJ55" s="235"/>
      <c r="BK55" s="235"/>
      <c r="BL55" s="235"/>
      <c r="BM55" s="235"/>
      <c r="BN55" s="235"/>
      <c r="BO55" s="244"/>
      <c r="BP55" s="244"/>
      <c r="BQ55" s="241">
        <v>49</v>
      </c>
      <c r="BR55" s="242"/>
      <c r="BS55" s="1021"/>
      <c r="BT55" s="1022"/>
      <c r="BU55" s="1022"/>
      <c r="BV55" s="1022"/>
      <c r="BW55" s="1022"/>
      <c r="BX55" s="1022"/>
      <c r="BY55" s="1022"/>
      <c r="BZ55" s="1022"/>
      <c r="CA55" s="1022"/>
      <c r="CB55" s="1022"/>
      <c r="CC55" s="1022"/>
      <c r="CD55" s="1022"/>
      <c r="CE55" s="1022"/>
      <c r="CF55" s="1022"/>
      <c r="CG55" s="1043"/>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233"/>
    </row>
    <row r="56" spans="1:131" ht="26.25" customHeight="1" x14ac:dyDescent="0.15">
      <c r="A56" s="241">
        <v>29</v>
      </c>
      <c r="B56" s="1059"/>
      <c r="C56" s="1060"/>
      <c r="D56" s="1060"/>
      <c r="E56" s="1060"/>
      <c r="F56" s="1060"/>
      <c r="G56" s="1060"/>
      <c r="H56" s="1060"/>
      <c r="I56" s="1060"/>
      <c r="J56" s="1060"/>
      <c r="K56" s="1060"/>
      <c r="L56" s="1060"/>
      <c r="M56" s="1060"/>
      <c r="N56" s="1060"/>
      <c r="O56" s="1060"/>
      <c r="P56" s="1061"/>
      <c r="Q56" s="1062"/>
      <c r="R56" s="1054"/>
      <c r="S56" s="1054"/>
      <c r="T56" s="1054"/>
      <c r="U56" s="1054"/>
      <c r="V56" s="1054"/>
      <c r="W56" s="1054"/>
      <c r="X56" s="1054"/>
      <c r="Y56" s="1054"/>
      <c r="Z56" s="1054"/>
      <c r="AA56" s="1054"/>
      <c r="AB56" s="1054"/>
      <c r="AC56" s="1054"/>
      <c r="AD56" s="1054"/>
      <c r="AE56" s="1063"/>
      <c r="AF56" s="1064"/>
      <c r="AG56" s="1065"/>
      <c r="AH56" s="1065"/>
      <c r="AI56" s="1065"/>
      <c r="AJ56" s="1066"/>
      <c r="AK56" s="1053"/>
      <c r="AL56" s="1054"/>
      <c r="AM56" s="1054"/>
      <c r="AN56" s="1054"/>
      <c r="AO56" s="1054"/>
      <c r="AP56" s="1054"/>
      <c r="AQ56" s="1054"/>
      <c r="AR56" s="1054"/>
      <c r="AS56" s="1054"/>
      <c r="AT56" s="1054"/>
      <c r="AU56" s="1054"/>
      <c r="AV56" s="1054"/>
      <c r="AW56" s="1054"/>
      <c r="AX56" s="1054"/>
      <c r="AY56" s="1054"/>
      <c r="AZ56" s="1055"/>
      <c r="BA56" s="1055"/>
      <c r="BB56" s="1055"/>
      <c r="BC56" s="1055"/>
      <c r="BD56" s="1055"/>
      <c r="BE56" s="1001"/>
      <c r="BF56" s="1001"/>
      <c r="BG56" s="1001"/>
      <c r="BH56" s="1001"/>
      <c r="BI56" s="1002"/>
      <c r="BJ56" s="235"/>
      <c r="BK56" s="235"/>
      <c r="BL56" s="235"/>
      <c r="BM56" s="235"/>
      <c r="BN56" s="235"/>
      <c r="BO56" s="244"/>
      <c r="BP56" s="244"/>
      <c r="BQ56" s="241">
        <v>50</v>
      </c>
      <c r="BR56" s="242"/>
      <c r="BS56" s="1021"/>
      <c r="BT56" s="1022"/>
      <c r="BU56" s="1022"/>
      <c r="BV56" s="1022"/>
      <c r="BW56" s="1022"/>
      <c r="BX56" s="1022"/>
      <c r="BY56" s="1022"/>
      <c r="BZ56" s="1022"/>
      <c r="CA56" s="1022"/>
      <c r="CB56" s="1022"/>
      <c r="CC56" s="1022"/>
      <c r="CD56" s="1022"/>
      <c r="CE56" s="1022"/>
      <c r="CF56" s="1022"/>
      <c r="CG56" s="1043"/>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233"/>
    </row>
    <row r="57" spans="1:131" ht="26.25" customHeight="1" x14ac:dyDescent="0.15">
      <c r="A57" s="241">
        <v>30</v>
      </c>
      <c r="B57" s="1059"/>
      <c r="C57" s="1060"/>
      <c r="D57" s="1060"/>
      <c r="E57" s="1060"/>
      <c r="F57" s="1060"/>
      <c r="G57" s="1060"/>
      <c r="H57" s="1060"/>
      <c r="I57" s="1060"/>
      <c r="J57" s="1060"/>
      <c r="K57" s="1060"/>
      <c r="L57" s="1060"/>
      <c r="M57" s="1060"/>
      <c r="N57" s="1060"/>
      <c r="O57" s="1060"/>
      <c r="P57" s="1061"/>
      <c r="Q57" s="1062"/>
      <c r="R57" s="1054"/>
      <c r="S57" s="1054"/>
      <c r="T57" s="1054"/>
      <c r="U57" s="1054"/>
      <c r="V57" s="1054"/>
      <c r="W57" s="1054"/>
      <c r="X57" s="1054"/>
      <c r="Y57" s="1054"/>
      <c r="Z57" s="1054"/>
      <c r="AA57" s="1054"/>
      <c r="AB57" s="1054"/>
      <c r="AC57" s="1054"/>
      <c r="AD57" s="1054"/>
      <c r="AE57" s="1063"/>
      <c r="AF57" s="1064"/>
      <c r="AG57" s="1065"/>
      <c r="AH57" s="1065"/>
      <c r="AI57" s="1065"/>
      <c r="AJ57" s="1066"/>
      <c r="AK57" s="1053"/>
      <c r="AL57" s="1054"/>
      <c r="AM57" s="1054"/>
      <c r="AN57" s="1054"/>
      <c r="AO57" s="1054"/>
      <c r="AP57" s="1054"/>
      <c r="AQ57" s="1054"/>
      <c r="AR57" s="1054"/>
      <c r="AS57" s="1054"/>
      <c r="AT57" s="1054"/>
      <c r="AU57" s="1054"/>
      <c r="AV57" s="1054"/>
      <c r="AW57" s="1054"/>
      <c r="AX57" s="1054"/>
      <c r="AY57" s="1054"/>
      <c r="AZ57" s="1055"/>
      <c r="BA57" s="1055"/>
      <c r="BB57" s="1055"/>
      <c r="BC57" s="1055"/>
      <c r="BD57" s="1055"/>
      <c r="BE57" s="1001"/>
      <c r="BF57" s="1001"/>
      <c r="BG57" s="1001"/>
      <c r="BH57" s="1001"/>
      <c r="BI57" s="1002"/>
      <c r="BJ57" s="235"/>
      <c r="BK57" s="235"/>
      <c r="BL57" s="235"/>
      <c r="BM57" s="235"/>
      <c r="BN57" s="235"/>
      <c r="BO57" s="244"/>
      <c r="BP57" s="244"/>
      <c r="BQ57" s="241">
        <v>51</v>
      </c>
      <c r="BR57" s="242"/>
      <c r="BS57" s="1021"/>
      <c r="BT57" s="1022"/>
      <c r="BU57" s="1022"/>
      <c r="BV57" s="1022"/>
      <c r="BW57" s="1022"/>
      <c r="BX57" s="1022"/>
      <c r="BY57" s="1022"/>
      <c r="BZ57" s="1022"/>
      <c r="CA57" s="1022"/>
      <c r="CB57" s="1022"/>
      <c r="CC57" s="1022"/>
      <c r="CD57" s="1022"/>
      <c r="CE57" s="1022"/>
      <c r="CF57" s="1022"/>
      <c r="CG57" s="1043"/>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233"/>
    </row>
    <row r="58" spans="1:131" ht="26.25" customHeight="1" x14ac:dyDescent="0.15">
      <c r="A58" s="241">
        <v>31</v>
      </c>
      <c r="B58" s="1059"/>
      <c r="C58" s="1060"/>
      <c r="D58" s="1060"/>
      <c r="E58" s="1060"/>
      <c r="F58" s="1060"/>
      <c r="G58" s="1060"/>
      <c r="H58" s="1060"/>
      <c r="I58" s="1060"/>
      <c r="J58" s="1060"/>
      <c r="K58" s="1060"/>
      <c r="L58" s="1060"/>
      <c r="M58" s="1060"/>
      <c r="N58" s="1060"/>
      <c r="O58" s="1060"/>
      <c r="P58" s="1061"/>
      <c r="Q58" s="1062"/>
      <c r="R58" s="1054"/>
      <c r="S58" s="1054"/>
      <c r="T58" s="1054"/>
      <c r="U58" s="1054"/>
      <c r="V58" s="1054"/>
      <c r="W58" s="1054"/>
      <c r="X58" s="1054"/>
      <c r="Y58" s="1054"/>
      <c r="Z58" s="1054"/>
      <c r="AA58" s="1054"/>
      <c r="AB58" s="1054"/>
      <c r="AC58" s="1054"/>
      <c r="AD58" s="1054"/>
      <c r="AE58" s="1063"/>
      <c r="AF58" s="1064"/>
      <c r="AG58" s="1065"/>
      <c r="AH58" s="1065"/>
      <c r="AI58" s="1065"/>
      <c r="AJ58" s="1066"/>
      <c r="AK58" s="1053"/>
      <c r="AL58" s="1054"/>
      <c r="AM58" s="1054"/>
      <c r="AN58" s="1054"/>
      <c r="AO58" s="1054"/>
      <c r="AP58" s="1054"/>
      <c r="AQ58" s="1054"/>
      <c r="AR58" s="1054"/>
      <c r="AS58" s="1054"/>
      <c r="AT58" s="1054"/>
      <c r="AU58" s="1054"/>
      <c r="AV58" s="1054"/>
      <c r="AW58" s="1054"/>
      <c r="AX58" s="1054"/>
      <c r="AY58" s="1054"/>
      <c r="AZ58" s="1055"/>
      <c r="BA58" s="1055"/>
      <c r="BB58" s="1055"/>
      <c r="BC58" s="1055"/>
      <c r="BD58" s="1055"/>
      <c r="BE58" s="1001"/>
      <c r="BF58" s="1001"/>
      <c r="BG58" s="1001"/>
      <c r="BH58" s="1001"/>
      <c r="BI58" s="1002"/>
      <c r="BJ58" s="235"/>
      <c r="BK58" s="235"/>
      <c r="BL58" s="235"/>
      <c r="BM58" s="235"/>
      <c r="BN58" s="235"/>
      <c r="BO58" s="244"/>
      <c r="BP58" s="244"/>
      <c r="BQ58" s="241">
        <v>52</v>
      </c>
      <c r="BR58" s="242"/>
      <c r="BS58" s="1021"/>
      <c r="BT58" s="1022"/>
      <c r="BU58" s="1022"/>
      <c r="BV58" s="1022"/>
      <c r="BW58" s="1022"/>
      <c r="BX58" s="1022"/>
      <c r="BY58" s="1022"/>
      <c r="BZ58" s="1022"/>
      <c r="CA58" s="1022"/>
      <c r="CB58" s="1022"/>
      <c r="CC58" s="1022"/>
      <c r="CD58" s="1022"/>
      <c r="CE58" s="1022"/>
      <c r="CF58" s="1022"/>
      <c r="CG58" s="1043"/>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233"/>
    </row>
    <row r="59" spans="1:131" ht="26.25" customHeight="1" x14ac:dyDescent="0.15">
      <c r="A59" s="241">
        <v>32</v>
      </c>
      <c r="B59" s="1059"/>
      <c r="C59" s="1060"/>
      <c r="D59" s="1060"/>
      <c r="E59" s="1060"/>
      <c r="F59" s="1060"/>
      <c r="G59" s="1060"/>
      <c r="H59" s="1060"/>
      <c r="I59" s="1060"/>
      <c r="J59" s="1060"/>
      <c r="K59" s="1060"/>
      <c r="L59" s="1060"/>
      <c r="M59" s="1060"/>
      <c r="N59" s="1060"/>
      <c r="O59" s="1060"/>
      <c r="P59" s="1061"/>
      <c r="Q59" s="1062"/>
      <c r="R59" s="1054"/>
      <c r="S59" s="1054"/>
      <c r="T59" s="1054"/>
      <c r="U59" s="1054"/>
      <c r="V59" s="1054"/>
      <c r="W59" s="1054"/>
      <c r="X59" s="1054"/>
      <c r="Y59" s="1054"/>
      <c r="Z59" s="1054"/>
      <c r="AA59" s="1054"/>
      <c r="AB59" s="1054"/>
      <c r="AC59" s="1054"/>
      <c r="AD59" s="1054"/>
      <c r="AE59" s="1063"/>
      <c r="AF59" s="1064"/>
      <c r="AG59" s="1065"/>
      <c r="AH59" s="1065"/>
      <c r="AI59" s="1065"/>
      <c r="AJ59" s="1066"/>
      <c r="AK59" s="1053"/>
      <c r="AL59" s="1054"/>
      <c r="AM59" s="1054"/>
      <c r="AN59" s="1054"/>
      <c r="AO59" s="1054"/>
      <c r="AP59" s="1054"/>
      <c r="AQ59" s="1054"/>
      <c r="AR59" s="1054"/>
      <c r="AS59" s="1054"/>
      <c r="AT59" s="1054"/>
      <c r="AU59" s="1054"/>
      <c r="AV59" s="1054"/>
      <c r="AW59" s="1054"/>
      <c r="AX59" s="1054"/>
      <c r="AY59" s="1054"/>
      <c r="AZ59" s="1055"/>
      <c r="BA59" s="1055"/>
      <c r="BB59" s="1055"/>
      <c r="BC59" s="1055"/>
      <c r="BD59" s="1055"/>
      <c r="BE59" s="1001"/>
      <c r="BF59" s="1001"/>
      <c r="BG59" s="1001"/>
      <c r="BH59" s="1001"/>
      <c r="BI59" s="1002"/>
      <c r="BJ59" s="235"/>
      <c r="BK59" s="235"/>
      <c r="BL59" s="235"/>
      <c r="BM59" s="235"/>
      <c r="BN59" s="235"/>
      <c r="BO59" s="244"/>
      <c r="BP59" s="244"/>
      <c r="BQ59" s="241">
        <v>53</v>
      </c>
      <c r="BR59" s="242"/>
      <c r="BS59" s="1021"/>
      <c r="BT59" s="1022"/>
      <c r="BU59" s="1022"/>
      <c r="BV59" s="1022"/>
      <c r="BW59" s="1022"/>
      <c r="BX59" s="1022"/>
      <c r="BY59" s="1022"/>
      <c r="BZ59" s="1022"/>
      <c r="CA59" s="1022"/>
      <c r="CB59" s="1022"/>
      <c r="CC59" s="1022"/>
      <c r="CD59" s="1022"/>
      <c r="CE59" s="1022"/>
      <c r="CF59" s="1022"/>
      <c r="CG59" s="1043"/>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233"/>
    </row>
    <row r="60" spans="1:131" ht="26.25" customHeight="1" x14ac:dyDescent="0.15">
      <c r="A60" s="241">
        <v>33</v>
      </c>
      <c r="B60" s="1059"/>
      <c r="C60" s="1060"/>
      <c r="D60" s="1060"/>
      <c r="E60" s="1060"/>
      <c r="F60" s="1060"/>
      <c r="G60" s="1060"/>
      <c r="H60" s="1060"/>
      <c r="I60" s="1060"/>
      <c r="J60" s="1060"/>
      <c r="K60" s="1060"/>
      <c r="L60" s="1060"/>
      <c r="M60" s="1060"/>
      <c r="N60" s="1060"/>
      <c r="O60" s="1060"/>
      <c r="P60" s="1061"/>
      <c r="Q60" s="1062"/>
      <c r="R60" s="1054"/>
      <c r="S60" s="1054"/>
      <c r="T60" s="1054"/>
      <c r="U60" s="1054"/>
      <c r="V60" s="1054"/>
      <c r="W60" s="1054"/>
      <c r="X60" s="1054"/>
      <c r="Y60" s="1054"/>
      <c r="Z60" s="1054"/>
      <c r="AA60" s="1054"/>
      <c r="AB60" s="1054"/>
      <c r="AC60" s="1054"/>
      <c r="AD60" s="1054"/>
      <c r="AE60" s="1063"/>
      <c r="AF60" s="1064"/>
      <c r="AG60" s="1065"/>
      <c r="AH60" s="1065"/>
      <c r="AI60" s="1065"/>
      <c r="AJ60" s="1066"/>
      <c r="AK60" s="1053"/>
      <c r="AL60" s="1054"/>
      <c r="AM60" s="1054"/>
      <c r="AN60" s="1054"/>
      <c r="AO60" s="1054"/>
      <c r="AP60" s="1054"/>
      <c r="AQ60" s="1054"/>
      <c r="AR60" s="1054"/>
      <c r="AS60" s="1054"/>
      <c r="AT60" s="1054"/>
      <c r="AU60" s="1054"/>
      <c r="AV60" s="1054"/>
      <c r="AW60" s="1054"/>
      <c r="AX60" s="1054"/>
      <c r="AY60" s="1054"/>
      <c r="AZ60" s="1055"/>
      <c r="BA60" s="1055"/>
      <c r="BB60" s="1055"/>
      <c r="BC60" s="1055"/>
      <c r="BD60" s="1055"/>
      <c r="BE60" s="1001"/>
      <c r="BF60" s="1001"/>
      <c r="BG60" s="1001"/>
      <c r="BH60" s="1001"/>
      <c r="BI60" s="1002"/>
      <c r="BJ60" s="235"/>
      <c r="BK60" s="235"/>
      <c r="BL60" s="235"/>
      <c r="BM60" s="235"/>
      <c r="BN60" s="235"/>
      <c r="BO60" s="244"/>
      <c r="BP60" s="244"/>
      <c r="BQ60" s="241">
        <v>54</v>
      </c>
      <c r="BR60" s="242"/>
      <c r="BS60" s="1021"/>
      <c r="BT60" s="1022"/>
      <c r="BU60" s="1022"/>
      <c r="BV60" s="1022"/>
      <c r="BW60" s="1022"/>
      <c r="BX60" s="1022"/>
      <c r="BY60" s="1022"/>
      <c r="BZ60" s="1022"/>
      <c r="CA60" s="1022"/>
      <c r="CB60" s="1022"/>
      <c r="CC60" s="1022"/>
      <c r="CD60" s="1022"/>
      <c r="CE60" s="1022"/>
      <c r="CF60" s="1022"/>
      <c r="CG60" s="1043"/>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233"/>
    </row>
    <row r="61" spans="1:131" ht="26.25" customHeight="1" thickBot="1" x14ac:dyDescent="0.2">
      <c r="A61" s="241">
        <v>34</v>
      </c>
      <c r="B61" s="1059"/>
      <c r="C61" s="1060"/>
      <c r="D61" s="1060"/>
      <c r="E61" s="1060"/>
      <c r="F61" s="1060"/>
      <c r="G61" s="1060"/>
      <c r="H61" s="1060"/>
      <c r="I61" s="1060"/>
      <c r="J61" s="1060"/>
      <c r="K61" s="1060"/>
      <c r="L61" s="1060"/>
      <c r="M61" s="1060"/>
      <c r="N61" s="1060"/>
      <c r="O61" s="1060"/>
      <c r="P61" s="1061"/>
      <c r="Q61" s="1062"/>
      <c r="R61" s="1054"/>
      <c r="S61" s="1054"/>
      <c r="T61" s="1054"/>
      <c r="U61" s="1054"/>
      <c r="V61" s="1054"/>
      <c r="W61" s="1054"/>
      <c r="X61" s="1054"/>
      <c r="Y61" s="1054"/>
      <c r="Z61" s="1054"/>
      <c r="AA61" s="1054"/>
      <c r="AB61" s="1054"/>
      <c r="AC61" s="1054"/>
      <c r="AD61" s="1054"/>
      <c r="AE61" s="1063"/>
      <c r="AF61" s="1064"/>
      <c r="AG61" s="1065"/>
      <c r="AH61" s="1065"/>
      <c r="AI61" s="1065"/>
      <c r="AJ61" s="1066"/>
      <c r="AK61" s="1053"/>
      <c r="AL61" s="1054"/>
      <c r="AM61" s="1054"/>
      <c r="AN61" s="1054"/>
      <c r="AO61" s="1054"/>
      <c r="AP61" s="1054"/>
      <c r="AQ61" s="1054"/>
      <c r="AR61" s="1054"/>
      <c r="AS61" s="1054"/>
      <c r="AT61" s="1054"/>
      <c r="AU61" s="1054"/>
      <c r="AV61" s="1054"/>
      <c r="AW61" s="1054"/>
      <c r="AX61" s="1054"/>
      <c r="AY61" s="1054"/>
      <c r="AZ61" s="1055"/>
      <c r="BA61" s="1055"/>
      <c r="BB61" s="1055"/>
      <c r="BC61" s="1055"/>
      <c r="BD61" s="1055"/>
      <c r="BE61" s="1001"/>
      <c r="BF61" s="1001"/>
      <c r="BG61" s="1001"/>
      <c r="BH61" s="1001"/>
      <c r="BI61" s="1002"/>
      <c r="BJ61" s="235"/>
      <c r="BK61" s="235"/>
      <c r="BL61" s="235"/>
      <c r="BM61" s="235"/>
      <c r="BN61" s="235"/>
      <c r="BO61" s="244"/>
      <c r="BP61" s="244"/>
      <c r="BQ61" s="241">
        <v>55</v>
      </c>
      <c r="BR61" s="242"/>
      <c r="BS61" s="1021"/>
      <c r="BT61" s="1022"/>
      <c r="BU61" s="1022"/>
      <c r="BV61" s="1022"/>
      <c r="BW61" s="1022"/>
      <c r="BX61" s="1022"/>
      <c r="BY61" s="1022"/>
      <c r="BZ61" s="1022"/>
      <c r="CA61" s="1022"/>
      <c r="CB61" s="1022"/>
      <c r="CC61" s="1022"/>
      <c r="CD61" s="1022"/>
      <c r="CE61" s="1022"/>
      <c r="CF61" s="1022"/>
      <c r="CG61" s="1043"/>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233"/>
    </row>
    <row r="62" spans="1:131" ht="26.25" customHeight="1" x14ac:dyDescent="0.15">
      <c r="A62" s="241">
        <v>35</v>
      </c>
      <c r="B62" s="1059"/>
      <c r="C62" s="1060"/>
      <c r="D62" s="1060"/>
      <c r="E62" s="1060"/>
      <c r="F62" s="1060"/>
      <c r="G62" s="1060"/>
      <c r="H62" s="1060"/>
      <c r="I62" s="1060"/>
      <c r="J62" s="1060"/>
      <c r="K62" s="1060"/>
      <c r="L62" s="1060"/>
      <c r="M62" s="1060"/>
      <c r="N62" s="1060"/>
      <c r="O62" s="1060"/>
      <c r="P62" s="1061"/>
      <c r="Q62" s="1062"/>
      <c r="R62" s="1054"/>
      <c r="S62" s="1054"/>
      <c r="T62" s="1054"/>
      <c r="U62" s="1054"/>
      <c r="V62" s="1054"/>
      <c r="W62" s="1054"/>
      <c r="X62" s="1054"/>
      <c r="Y62" s="1054"/>
      <c r="Z62" s="1054"/>
      <c r="AA62" s="1054"/>
      <c r="AB62" s="1054"/>
      <c r="AC62" s="1054"/>
      <c r="AD62" s="1054"/>
      <c r="AE62" s="1063"/>
      <c r="AF62" s="1064"/>
      <c r="AG62" s="1065"/>
      <c r="AH62" s="1065"/>
      <c r="AI62" s="1065"/>
      <c r="AJ62" s="1066"/>
      <c r="AK62" s="1053"/>
      <c r="AL62" s="1054"/>
      <c r="AM62" s="1054"/>
      <c r="AN62" s="1054"/>
      <c r="AO62" s="1054"/>
      <c r="AP62" s="1054"/>
      <c r="AQ62" s="1054"/>
      <c r="AR62" s="1054"/>
      <c r="AS62" s="1054"/>
      <c r="AT62" s="1054"/>
      <c r="AU62" s="1054"/>
      <c r="AV62" s="1054"/>
      <c r="AW62" s="1054"/>
      <c r="AX62" s="1054"/>
      <c r="AY62" s="1054"/>
      <c r="AZ62" s="1055"/>
      <c r="BA62" s="1055"/>
      <c r="BB62" s="1055"/>
      <c r="BC62" s="1055"/>
      <c r="BD62" s="1055"/>
      <c r="BE62" s="1001"/>
      <c r="BF62" s="1001"/>
      <c r="BG62" s="1001"/>
      <c r="BH62" s="1001"/>
      <c r="BI62" s="1002"/>
      <c r="BJ62" s="1056" t="s">
        <v>415</v>
      </c>
      <c r="BK62" s="1057"/>
      <c r="BL62" s="1057"/>
      <c r="BM62" s="1057"/>
      <c r="BN62" s="1058"/>
      <c r="BO62" s="244"/>
      <c r="BP62" s="244"/>
      <c r="BQ62" s="241">
        <v>56</v>
      </c>
      <c r="BR62" s="242"/>
      <c r="BS62" s="1021"/>
      <c r="BT62" s="1022"/>
      <c r="BU62" s="1022"/>
      <c r="BV62" s="1022"/>
      <c r="BW62" s="1022"/>
      <c r="BX62" s="1022"/>
      <c r="BY62" s="1022"/>
      <c r="BZ62" s="1022"/>
      <c r="CA62" s="1022"/>
      <c r="CB62" s="1022"/>
      <c r="CC62" s="1022"/>
      <c r="CD62" s="1022"/>
      <c r="CE62" s="1022"/>
      <c r="CF62" s="1022"/>
      <c r="CG62" s="1043"/>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233"/>
    </row>
    <row r="63" spans="1:131" ht="26.25" customHeight="1" thickBot="1" x14ac:dyDescent="0.2">
      <c r="A63" s="243" t="s">
        <v>396</v>
      </c>
      <c r="B63" s="966" t="s">
        <v>416</v>
      </c>
      <c r="C63" s="967"/>
      <c r="D63" s="967"/>
      <c r="E63" s="967"/>
      <c r="F63" s="967"/>
      <c r="G63" s="967"/>
      <c r="H63" s="967"/>
      <c r="I63" s="967"/>
      <c r="J63" s="967"/>
      <c r="K63" s="967"/>
      <c r="L63" s="967"/>
      <c r="M63" s="967"/>
      <c r="N63" s="967"/>
      <c r="O63" s="967"/>
      <c r="P63" s="977"/>
      <c r="Q63" s="991"/>
      <c r="R63" s="992"/>
      <c r="S63" s="992"/>
      <c r="T63" s="992"/>
      <c r="U63" s="992"/>
      <c r="V63" s="992"/>
      <c r="W63" s="992"/>
      <c r="X63" s="992"/>
      <c r="Y63" s="992"/>
      <c r="Z63" s="992"/>
      <c r="AA63" s="992"/>
      <c r="AB63" s="992"/>
      <c r="AC63" s="992"/>
      <c r="AD63" s="992"/>
      <c r="AE63" s="1049"/>
      <c r="AF63" s="1050">
        <v>3</v>
      </c>
      <c r="AG63" s="988"/>
      <c r="AH63" s="988"/>
      <c r="AI63" s="988"/>
      <c r="AJ63" s="1051"/>
      <c r="AK63" s="1052"/>
      <c r="AL63" s="992"/>
      <c r="AM63" s="992"/>
      <c r="AN63" s="992"/>
      <c r="AO63" s="992"/>
      <c r="AP63" s="988">
        <v>482</v>
      </c>
      <c r="AQ63" s="988"/>
      <c r="AR63" s="988"/>
      <c r="AS63" s="988"/>
      <c r="AT63" s="988"/>
      <c r="AU63" s="988">
        <v>378</v>
      </c>
      <c r="AV63" s="988"/>
      <c r="AW63" s="988"/>
      <c r="AX63" s="988"/>
      <c r="AY63" s="988"/>
      <c r="AZ63" s="1046"/>
      <c r="BA63" s="1046"/>
      <c r="BB63" s="1046"/>
      <c r="BC63" s="1046"/>
      <c r="BD63" s="1046"/>
      <c r="BE63" s="989"/>
      <c r="BF63" s="989"/>
      <c r="BG63" s="989"/>
      <c r="BH63" s="989"/>
      <c r="BI63" s="990"/>
      <c r="BJ63" s="1047" t="s">
        <v>417</v>
      </c>
      <c r="BK63" s="982"/>
      <c r="BL63" s="982"/>
      <c r="BM63" s="982"/>
      <c r="BN63" s="1048"/>
      <c r="BO63" s="244"/>
      <c r="BP63" s="244"/>
      <c r="BQ63" s="241">
        <v>57</v>
      </c>
      <c r="BR63" s="242"/>
      <c r="BS63" s="1021"/>
      <c r="BT63" s="1022"/>
      <c r="BU63" s="1022"/>
      <c r="BV63" s="1022"/>
      <c r="BW63" s="1022"/>
      <c r="BX63" s="1022"/>
      <c r="BY63" s="1022"/>
      <c r="BZ63" s="1022"/>
      <c r="CA63" s="1022"/>
      <c r="CB63" s="1022"/>
      <c r="CC63" s="1022"/>
      <c r="CD63" s="1022"/>
      <c r="CE63" s="1022"/>
      <c r="CF63" s="1022"/>
      <c r="CG63" s="1043"/>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233"/>
    </row>
    <row r="64" spans="1:131" ht="26.25" customHeight="1" x14ac:dyDescent="0.15">
      <c r="A64" s="244"/>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1">
        <v>58</v>
      </c>
      <c r="BR64" s="242"/>
      <c r="BS64" s="1021"/>
      <c r="BT64" s="1022"/>
      <c r="BU64" s="1022"/>
      <c r="BV64" s="1022"/>
      <c r="BW64" s="1022"/>
      <c r="BX64" s="1022"/>
      <c r="BY64" s="1022"/>
      <c r="BZ64" s="1022"/>
      <c r="CA64" s="1022"/>
      <c r="CB64" s="1022"/>
      <c r="CC64" s="1022"/>
      <c r="CD64" s="1022"/>
      <c r="CE64" s="1022"/>
      <c r="CF64" s="1022"/>
      <c r="CG64" s="1043"/>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233"/>
    </row>
    <row r="65" spans="1:131" ht="26.25" customHeight="1" thickBot="1" x14ac:dyDescent="0.2">
      <c r="A65" s="235" t="s">
        <v>418</v>
      </c>
      <c r="B65" s="235"/>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c r="BA65" s="235"/>
      <c r="BB65" s="235"/>
      <c r="BC65" s="235"/>
      <c r="BD65" s="235"/>
      <c r="BE65" s="244"/>
      <c r="BF65" s="244"/>
      <c r="BG65" s="244"/>
      <c r="BH65" s="244"/>
      <c r="BI65" s="244"/>
      <c r="BJ65" s="244"/>
      <c r="BK65" s="244"/>
      <c r="BL65" s="244"/>
      <c r="BM65" s="244"/>
      <c r="BN65" s="244"/>
      <c r="BO65" s="244"/>
      <c r="BP65" s="244"/>
      <c r="BQ65" s="241">
        <v>59</v>
      </c>
      <c r="BR65" s="242"/>
      <c r="BS65" s="1021"/>
      <c r="BT65" s="1022"/>
      <c r="BU65" s="1022"/>
      <c r="BV65" s="1022"/>
      <c r="BW65" s="1022"/>
      <c r="BX65" s="1022"/>
      <c r="BY65" s="1022"/>
      <c r="BZ65" s="1022"/>
      <c r="CA65" s="1022"/>
      <c r="CB65" s="1022"/>
      <c r="CC65" s="1022"/>
      <c r="CD65" s="1022"/>
      <c r="CE65" s="1022"/>
      <c r="CF65" s="1022"/>
      <c r="CG65" s="1043"/>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233"/>
    </row>
    <row r="66" spans="1:131" ht="26.25" customHeight="1" x14ac:dyDescent="0.15">
      <c r="A66" s="1024" t="s">
        <v>419</v>
      </c>
      <c r="B66" s="1025"/>
      <c r="C66" s="1025"/>
      <c r="D66" s="1025"/>
      <c r="E66" s="1025"/>
      <c r="F66" s="1025"/>
      <c r="G66" s="1025"/>
      <c r="H66" s="1025"/>
      <c r="I66" s="1025"/>
      <c r="J66" s="1025"/>
      <c r="K66" s="1025"/>
      <c r="L66" s="1025"/>
      <c r="M66" s="1025"/>
      <c r="N66" s="1025"/>
      <c r="O66" s="1025"/>
      <c r="P66" s="1026"/>
      <c r="Q66" s="1030" t="s">
        <v>420</v>
      </c>
      <c r="R66" s="1031"/>
      <c r="S66" s="1031"/>
      <c r="T66" s="1031"/>
      <c r="U66" s="1032"/>
      <c r="V66" s="1030" t="s">
        <v>421</v>
      </c>
      <c r="W66" s="1031"/>
      <c r="X66" s="1031"/>
      <c r="Y66" s="1031"/>
      <c r="Z66" s="1032"/>
      <c r="AA66" s="1030" t="s">
        <v>422</v>
      </c>
      <c r="AB66" s="1031"/>
      <c r="AC66" s="1031"/>
      <c r="AD66" s="1031"/>
      <c r="AE66" s="1032"/>
      <c r="AF66" s="1036" t="s">
        <v>423</v>
      </c>
      <c r="AG66" s="1037"/>
      <c r="AH66" s="1037"/>
      <c r="AI66" s="1037"/>
      <c r="AJ66" s="1038"/>
      <c r="AK66" s="1030" t="s">
        <v>424</v>
      </c>
      <c r="AL66" s="1025"/>
      <c r="AM66" s="1025"/>
      <c r="AN66" s="1025"/>
      <c r="AO66" s="1026"/>
      <c r="AP66" s="1030" t="s">
        <v>425</v>
      </c>
      <c r="AQ66" s="1031"/>
      <c r="AR66" s="1031"/>
      <c r="AS66" s="1031"/>
      <c r="AT66" s="1032"/>
      <c r="AU66" s="1030" t="s">
        <v>426</v>
      </c>
      <c r="AV66" s="1031"/>
      <c r="AW66" s="1031"/>
      <c r="AX66" s="1031"/>
      <c r="AY66" s="1032"/>
      <c r="AZ66" s="1030" t="s">
        <v>382</v>
      </c>
      <c r="BA66" s="1031"/>
      <c r="BB66" s="1031"/>
      <c r="BC66" s="1031"/>
      <c r="BD66" s="1044"/>
      <c r="BE66" s="244"/>
      <c r="BF66" s="244"/>
      <c r="BG66" s="244"/>
      <c r="BH66" s="244"/>
      <c r="BI66" s="244"/>
      <c r="BJ66" s="244"/>
      <c r="BK66" s="244"/>
      <c r="BL66" s="244"/>
      <c r="BM66" s="244"/>
      <c r="BN66" s="244"/>
      <c r="BO66" s="244"/>
      <c r="BP66" s="244"/>
      <c r="BQ66" s="241">
        <v>60</v>
      </c>
      <c r="BR66" s="246"/>
      <c r="BS66" s="974"/>
      <c r="BT66" s="975"/>
      <c r="BU66" s="975"/>
      <c r="BV66" s="975"/>
      <c r="BW66" s="975"/>
      <c r="BX66" s="975"/>
      <c r="BY66" s="975"/>
      <c r="BZ66" s="975"/>
      <c r="CA66" s="975"/>
      <c r="CB66" s="975"/>
      <c r="CC66" s="975"/>
      <c r="CD66" s="975"/>
      <c r="CE66" s="975"/>
      <c r="CF66" s="975"/>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4"/>
      <c r="DW66" s="975"/>
      <c r="DX66" s="975"/>
      <c r="DY66" s="975"/>
      <c r="DZ66" s="976"/>
      <c r="EA66" s="233"/>
    </row>
    <row r="67" spans="1:131" ht="26.25" customHeight="1" thickBot="1" x14ac:dyDescent="0.2">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5"/>
      <c r="BE67" s="244"/>
      <c r="BF67" s="244"/>
      <c r="BG67" s="244"/>
      <c r="BH67" s="244"/>
      <c r="BI67" s="244"/>
      <c r="BJ67" s="244"/>
      <c r="BK67" s="244"/>
      <c r="BL67" s="244"/>
      <c r="BM67" s="244"/>
      <c r="BN67" s="244"/>
      <c r="BO67" s="244"/>
      <c r="BP67" s="244"/>
      <c r="BQ67" s="241">
        <v>61</v>
      </c>
      <c r="BR67" s="246"/>
      <c r="BS67" s="974"/>
      <c r="BT67" s="975"/>
      <c r="BU67" s="975"/>
      <c r="BV67" s="975"/>
      <c r="BW67" s="975"/>
      <c r="BX67" s="975"/>
      <c r="BY67" s="975"/>
      <c r="BZ67" s="975"/>
      <c r="CA67" s="975"/>
      <c r="CB67" s="975"/>
      <c r="CC67" s="975"/>
      <c r="CD67" s="975"/>
      <c r="CE67" s="975"/>
      <c r="CF67" s="975"/>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4"/>
      <c r="DW67" s="975"/>
      <c r="DX67" s="975"/>
      <c r="DY67" s="975"/>
      <c r="DZ67" s="976"/>
      <c r="EA67" s="233"/>
    </row>
    <row r="68" spans="1:131" ht="26.25" customHeight="1" thickTop="1" x14ac:dyDescent="0.15">
      <c r="A68" s="239">
        <v>1</v>
      </c>
      <c r="B68" s="1014" t="s">
        <v>593</v>
      </c>
      <c r="C68" s="1015"/>
      <c r="D68" s="1015"/>
      <c r="E68" s="1015"/>
      <c r="F68" s="1015"/>
      <c r="G68" s="1015"/>
      <c r="H68" s="1015"/>
      <c r="I68" s="1015"/>
      <c r="J68" s="1015"/>
      <c r="K68" s="1015"/>
      <c r="L68" s="1015"/>
      <c r="M68" s="1015"/>
      <c r="N68" s="1015"/>
      <c r="O68" s="1015"/>
      <c r="P68" s="1016"/>
      <c r="Q68" s="1017">
        <v>944</v>
      </c>
      <c r="R68" s="1011"/>
      <c r="S68" s="1011"/>
      <c r="T68" s="1011"/>
      <c r="U68" s="1011"/>
      <c r="V68" s="1011">
        <v>940</v>
      </c>
      <c r="W68" s="1011"/>
      <c r="X68" s="1011"/>
      <c r="Y68" s="1011"/>
      <c r="Z68" s="1011"/>
      <c r="AA68" s="1011">
        <v>4</v>
      </c>
      <c r="AB68" s="1011"/>
      <c r="AC68" s="1011"/>
      <c r="AD68" s="1011"/>
      <c r="AE68" s="1011"/>
      <c r="AF68" s="1011">
        <v>4</v>
      </c>
      <c r="AG68" s="1011"/>
      <c r="AH68" s="1011"/>
      <c r="AI68" s="1011"/>
      <c r="AJ68" s="1011"/>
      <c r="AK68" s="1011" t="s">
        <v>526</v>
      </c>
      <c r="AL68" s="1011"/>
      <c r="AM68" s="1011"/>
      <c r="AN68" s="1011"/>
      <c r="AO68" s="1011"/>
      <c r="AP68" s="1011" t="s">
        <v>526</v>
      </c>
      <c r="AQ68" s="1011"/>
      <c r="AR68" s="1011"/>
      <c r="AS68" s="1011"/>
      <c r="AT68" s="1011"/>
      <c r="AU68" s="1011" t="s">
        <v>526</v>
      </c>
      <c r="AV68" s="1011"/>
      <c r="AW68" s="1011"/>
      <c r="AX68" s="1011"/>
      <c r="AY68" s="1011"/>
      <c r="AZ68" s="1012"/>
      <c r="BA68" s="1012"/>
      <c r="BB68" s="1012"/>
      <c r="BC68" s="1012"/>
      <c r="BD68" s="1013"/>
      <c r="BE68" s="244"/>
      <c r="BF68" s="244"/>
      <c r="BG68" s="244"/>
      <c r="BH68" s="244"/>
      <c r="BI68" s="244"/>
      <c r="BJ68" s="244"/>
      <c r="BK68" s="244"/>
      <c r="BL68" s="244"/>
      <c r="BM68" s="244"/>
      <c r="BN68" s="244"/>
      <c r="BO68" s="244"/>
      <c r="BP68" s="244"/>
      <c r="BQ68" s="241">
        <v>62</v>
      </c>
      <c r="BR68" s="246"/>
      <c r="BS68" s="974"/>
      <c r="BT68" s="975"/>
      <c r="BU68" s="975"/>
      <c r="BV68" s="975"/>
      <c r="BW68" s="975"/>
      <c r="BX68" s="975"/>
      <c r="BY68" s="975"/>
      <c r="BZ68" s="975"/>
      <c r="CA68" s="975"/>
      <c r="CB68" s="975"/>
      <c r="CC68" s="975"/>
      <c r="CD68" s="975"/>
      <c r="CE68" s="975"/>
      <c r="CF68" s="975"/>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4"/>
      <c r="DW68" s="975"/>
      <c r="DX68" s="975"/>
      <c r="DY68" s="975"/>
      <c r="DZ68" s="976"/>
      <c r="EA68" s="233"/>
    </row>
    <row r="69" spans="1:131" ht="26.25" customHeight="1" x14ac:dyDescent="0.15">
      <c r="A69" s="241">
        <v>2</v>
      </c>
      <c r="B69" s="1003" t="s">
        <v>594</v>
      </c>
      <c r="C69" s="1004"/>
      <c r="D69" s="1004"/>
      <c r="E69" s="1004"/>
      <c r="F69" s="1004"/>
      <c r="G69" s="1004"/>
      <c r="H69" s="1004"/>
      <c r="I69" s="1004"/>
      <c r="J69" s="1004"/>
      <c r="K69" s="1004"/>
      <c r="L69" s="1004"/>
      <c r="M69" s="1004"/>
      <c r="N69" s="1004"/>
      <c r="O69" s="1004"/>
      <c r="P69" s="1005"/>
      <c r="Q69" s="1006">
        <v>33</v>
      </c>
      <c r="R69" s="1000"/>
      <c r="S69" s="1000"/>
      <c r="T69" s="1000"/>
      <c r="U69" s="1000"/>
      <c r="V69" s="1000">
        <v>30</v>
      </c>
      <c r="W69" s="1000"/>
      <c r="X69" s="1000"/>
      <c r="Y69" s="1000"/>
      <c r="Z69" s="1000"/>
      <c r="AA69" s="1000">
        <v>3</v>
      </c>
      <c r="AB69" s="1000"/>
      <c r="AC69" s="1000"/>
      <c r="AD69" s="1000"/>
      <c r="AE69" s="1000"/>
      <c r="AF69" s="1000">
        <v>3</v>
      </c>
      <c r="AG69" s="1000"/>
      <c r="AH69" s="1000"/>
      <c r="AI69" s="1000"/>
      <c r="AJ69" s="1000"/>
      <c r="AK69" s="1000" t="s">
        <v>526</v>
      </c>
      <c r="AL69" s="1000"/>
      <c r="AM69" s="1000"/>
      <c r="AN69" s="1000"/>
      <c r="AO69" s="1000"/>
      <c r="AP69" s="1000" t="s">
        <v>526</v>
      </c>
      <c r="AQ69" s="1000"/>
      <c r="AR69" s="1000"/>
      <c r="AS69" s="1000"/>
      <c r="AT69" s="1000"/>
      <c r="AU69" s="1000" t="s">
        <v>526</v>
      </c>
      <c r="AV69" s="1000"/>
      <c r="AW69" s="1000"/>
      <c r="AX69" s="1000"/>
      <c r="AY69" s="1000"/>
      <c r="AZ69" s="1001"/>
      <c r="BA69" s="1001"/>
      <c r="BB69" s="1001"/>
      <c r="BC69" s="1001"/>
      <c r="BD69" s="1002"/>
      <c r="BE69" s="244"/>
      <c r="BF69" s="244"/>
      <c r="BG69" s="244"/>
      <c r="BH69" s="244"/>
      <c r="BI69" s="244"/>
      <c r="BJ69" s="244"/>
      <c r="BK69" s="244"/>
      <c r="BL69" s="244"/>
      <c r="BM69" s="244"/>
      <c r="BN69" s="244"/>
      <c r="BO69" s="244"/>
      <c r="BP69" s="244"/>
      <c r="BQ69" s="241">
        <v>63</v>
      </c>
      <c r="BR69" s="246"/>
      <c r="BS69" s="974"/>
      <c r="BT69" s="975"/>
      <c r="BU69" s="975"/>
      <c r="BV69" s="975"/>
      <c r="BW69" s="975"/>
      <c r="BX69" s="975"/>
      <c r="BY69" s="975"/>
      <c r="BZ69" s="975"/>
      <c r="CA69" s="975"/>
      <c r="CB69" s="975"/>
      <c r="CC69" s="975"/>
      <c r="CD69" s="975"/>
      <c r="CE69" s="975"/>
      <c r="CF69" s="975"/>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4"/>
      <c r="DW69" s="975"/>
      <c r="DX69" s="975"/>
      <c r="DY69" s="975"/>
      <c r="DZ69" s="976"/>
      <c r="EA69" s="233"/>
    </row>
    <row r="70" spans="1:131" ht="26.25" customHeight="1" x14ac:dyDescent="0.15">
      <c r="A70" s="241">
        <v>3</v>
      </c>
      <c r="B70" s="1003" t="s">
        <v>595</v>
      </c>
      <c r="C70" s="1004"/>
      <c r="D70" s="1004"/>
      <c r="E70" s="1004"/>
      <c r="F70" s="1004"/>
      <c r="G70" s="1004"/>
      <c r="H70" s="1004"/>
      <c r="I70" s="1004"/>
      <c r="J70" s="1004"/>
      <c r="K70" s="1004"/>
      <c r="L70" s="1004"/>
      <c r="M70" s="1004"/>
      <c r="N70" s="1004"/>
      <c r="O70" s="1004"/>
      <c r="P70" s="1005"/>
      <c r="Q70" s="1006">
        <v>1039</v>
      </c>
      <c r="R70" s="1000"/>
      <c r="S70" s="1000"/>
      <c r="T70" s="1000"/>
      <c r="U70" s="1000"/>
      <c r="V70" s="1000">
        <v>1019</v>
      </c>
      <c r="W70" s="1000"/>
      <c r="X70" s="1000"/>
      <c r="Y70" s="1000"/>
      <c r="Z70" s="1000"/>
      <c r="AA70" s="1000">
        <v>20</v>
      </c>
      <c r="AB70" s="1000"/>
      <c r="AC70" s="1000"/>
      <c r="AD70" s="1000"/>
      <c r="AE70" s="1000"/>
      <c r="AF70" s="1000">
        <v>20</v>
      </c>
      <c r="AG70" s="1000"/>
      <c r="AH70" s="1000"/>
      <c r="AI70" s="1000"/>
      <c r="AJ70" s="1000"/>
      <c r="AK70" s="1000" t="s">
        <v>526</v>
      </c>
      <c r="AL70" s="1000"/>
      <c r="AM70" s="1000"/>
      <c r="AN70" s="1000"/>
      <c r="AO70" s="1000"/>
      <c r="AP70" s="1000" t="s">
        <v>526</v>
      </c>
      <c r="AQ70" s="1000"/>
      <c r="AR70" s="1000"/>
      <c r="AS70" s="1000"/>
      <c r="AT70" s="1000"/>
      <c r="AU70" s="1000" t="s">
        <v>526</v>
      </c>
      <c r="AV70" s="1000"/>
      <c r="AW70" s="1000"/>
      <c r="AX70" s="1000"/>
      <c r="AY70" s="1000"/>
      <c r="AZ70" s="1001"/>
      <c r="BA70" s="1001"/>
      <c r="BB70" s="1001"/>
      <c r="BC70" s="1001"/>
      <c r="BD70" s="1002"/>
      <c r="BE70" s="244"/>
      <c r="BF70" s="244"/>
      <c r="BG70" s="244"/>
      <c r="BH70" s="244"/>
      <c r="BI70" s="244"/>
      <c r="BJ70" s="244"/>
      <c r="BK70" s="244"/>
      <c r="BL70" s="244"/>
      <c r="BM70" s="244"/>
      <c r="BN70" s="244"/>
      <c r="BO70" s="244"/>
      <c r="BP70" s="244"/>
      <c r="BQ70" s="241">
        <v>64</v>
      </c>
      <c r="BR70" s="246"/>
      <c r="BS70" s="974"/>
      <c r="BT70" s="975"/>
      <c r="BU70" s="975"/>
      <c r="BV70" s="975"/>
      <c r="BW70" s="975"/>
      <c r="BX70" s="975"/>
      <c r="BY70" s="975"/>
      <c r="BZ70" s="975"/>
      <c r="CA70" s="975"/>
      <c r="CB70" s="975"/>
      <c r="CC70" s="975"/>
      <c r="CD70" s="975"/>
      <c r="CE70" s="975"/>
      <c r="CF70" s="975"/>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4"/>
      <c r="DW70" s="975"/>
      <c r="DX70" s="975"/>
      <c r="DY70" s="975"/>
      <c r="DZ70" s="976"/>
      <c r="EA70" s="233"/>
    </row>
    <row r="71" spans="1:131" ht="26.25" customHeight="1" x14ac:dyDescent="0.15">
      <c r="A71" s="241">
        <v>4</v>
      </c>
      <c r="B71" s="1003" t="s">
        <v>596</v>
      </c>
      <c r="C71" s="1004"/>
      <c r="D71" s="1004"/>
      <c r="E71" s="1004"/>
      <c r="F71" s="1004"/>
      <c r="G71" s="1004"/>
      <c r="H71" s="1004"/>
      <c r="I71" s="1004"/>
      <c r="J71" s="1004"/>
      <c r="K71" s="1004"/>
      <c r="L71" s="1004"/>
      <c r="M71" s="1004"/>
      <c r="N71" s="1004"/>
      <c r="O71" s="1004"/>
      <c r="P71" s="1005"/>
      <c r="Q71" s="1006">
        <v>2135</v>
      </c>
      <c r="R71" s="1000"/>
      <c r="S71" s="1000"/>
      <c r="T71" s="1000"/>
      <c r="U71" s="1000"/>
      <c r="V71" s="1000">
        <v>1833</v>
      </c>
      <c r="W71" s="1000"/>
      <c r="X71" s="1000"/>
      <c r="Y71" s="1000"/>
      <c r="Z71" s="1000"/>
      <c r="AA71" s="1000">
        <v>302</v>
      </c>
      <c r="AB71" s="1000"/>
      <c r="AC71" s="1000"/>
      <c r="AD71" s="1000"/>
      <c r="AE71" s="1000"/>
      <c r="AF71" s="1000">
        <v>302</v>
      </c>
      <c r="AG71" s="1000"/>
      <c r="AH71" s="1000"/>
      <c r="AI71" s="1000"/>
      <c r="AJ71" s="1000"/>
      <c r="AK71" s="1000" t="s">
        <v>526</v>
      </c>
      <c r="AL71" s="1000"/>
      <c r="AM71" s="1000"/>
      <c r="AN71" s="1000"/>
      <c r="AO71" s="1000"/>
      <c r="AP71" s="1000" t="s">
        <v>526</v>
      </c>
      <c r="AQ71" s="1000"/>
      <c r="AR71" s="1000"/>
      <c r="AS71" s="1000"/>
      <c r="AT71" s="1000"/>
      <c r="AU71" s="1000" t="s">
        <v>526</v>
      </c>
      <c r="AV71" s="1000"/>
      <c r="AW71" s="1000"/>
      <c r="AX71" s="1000"/>
      <c r="AY71" s="1000"/>
      <c r="AZ71" s="1001"/>
      <c r="BA71" s="1001"/>
      <c r="BB71" s="1001"/>
      <c r="BC71" s="1001"/>
      <c r="BD71" s="1002"/>
      <c r="BE71" s="244"/>
      <c r="BF71" s="244"/>
      <c r="BG71" s="244"/>
      <c r="BH71" s="244"/>
      <c r="BI71" s="244"/>
      <c r="BJ71" s="244"/>
      <c r="BK71" s="244"/>
      <c r="BL71" s="244"/>
      <c r="BM71" s="244"/>
      <c r="BN71" s="244"/>
      <c r="BO71" s="244"/>
      <c r="BP71" s="244"/>
      <c r="BQ71" s="241">
        <v>65</v>
      </c>
      <c r="BR71" s="246"/>
      <c r="BS71" s="974"/>
      <c r="BT71" s="975"/>
      <c r="BU71" s="975"/>
      <c r="BV71" s="975"/>
      <c r="BW71" s="975"/>
      <c r="BX71" s="975"/>
      <c r="BY71" s="975"/>
      <c r="BZ71" s="975"/>
      <c r="CA71" s="975"/>
      <c r="CB71" s="975"/>
      <c r="CC71" s="975"/>
      <c r="CD71" s="975"/>
      <c r="CE71" s="975"/>
      <c r="CF71" s="975"/>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4"/>
      <c r="DW71" s="975"/>
      <c r="DX71" s="975"/>
      <c r="DY71" s="975"/>
      <c r="DZ71" s="976"/>
      <c r="EA71" s="233"/>
    </row>
    <row r="72" spans="1:131" ht="26.25" customHeight="1" x14ac:dyDescent="0.15">
      <c r="A72" s="241">
        <v>5</v>
      </c>
      <c r="B72" s="1003"/>
      <c r="C72" s="1004"/>
      <c r="D72" s="1004"/>
      <c r="E72" s="1004"/>
      <c r="F72" s="1004"/>
      <c r="G72" s="1004"/>
      <c r="H72" s="1004"/>
      <c r="I72" s="1004"/>
      <c r="J72" s="1004"/>
      <c r="K72" s="1004"/>
      <c r="L72" s="1004"/>
      <c r="M72" s="1004"/>
      <c r="N72" s="1004"/>
      <c r="O72" s="1004"/>
      <c r="P72" s="1005"/>
      <c r="Q72" s="1006"/>
      <c r="R72" s="1000"/>
      <c r="S72" s="1000"/>
      <c r="T72" s="1000"/>
      <c r="U72" s="1000"/>
      <c r="V72" s="1000"/>
      <c r="W72" s="1000"/>
      <c r="X72" s="1000"/>
      <c r="Y72" s="1000"/>
      <c r="Z72" s="1000"/>
      <c r="AA72" s="1000"/>
      <c r="AB72" s="1000"/>
      <c r="AC72" s="1000"/>
      <c r="AD72" s="1000"/>
      <c r="AE72" s="1000"/>
      <c r="AF72" s="1000"/>
      <c r="AG72" s="1000"/>
      <c r="AH72" s="1000"/>
      <c r="AI72" s="1000"/>
      <c r="AJ72" s="1000"/>
      <c r="AK72" s="1000"/>
      <c r="AL72" s="1000"/>
      <c r="AM72" s="1000"/>
      <c r="AN72" s="1000"/>
      <c r="AO72" s="1000"/>
      <c r="AP72" s="1000"/>
      <c r="AQ72" s="1000"/>
      <c r="AR72" s="1000"/>
      <c r="AS72" s="1000"/>
      <c r="AT72" s="1000"/>
      <c r="AU72" s="1000"/>
      <c r="AV72" s="1000"/>
      <c r="AW72" s="1000"/>
      <c r="AX72" s="1000"/>
      <c r="AY72" s="1000"/>
      <c r="AZ72" s="1001"/>
      <c r="BA72" s="1001"/>
      <c r="BB72" s="1001"/>
      <c r="BC72" s="1001"/>
      <c r="BD72" s="1002"/>
      <c r="BE72" s="244"/>
      <c r="BF72" s="244"/>
      <c r="BG72" s="244"/>
      <c r="BH72" s="244"/>
      <c r="BI72" s="244"/>
      <c r="BJ72" s="244"/>
      <c r="BK72" s="244"/>
      <c r="BL72" s="244"/>
      <c r="BM72" s="244"/>
      <c r="BN72" s="244"/>
      <c r="BO72" s="244"/>
      <c r="BP72" s="244"/>
      <c r="BQ72" s="241">
        <v>66</v>
      </c>
      <c r="BR72" s="246"/>
      <c r="BS72" s="974"/>
      <c r="BT72" s="975"/>
      <c r="BU72" s="975"/>
      <c r="BV72" s="975"/>
      <c r="BW72" s="975"/>
      <c r="BX72" s="975"/>
      <c r="BY72" s="975"/>
      <c r="BZ72" s="975"/>
      <c r="CA72" s="975"/>
      <c r="CB72" s="975"/>
      <c r="CC72" s="975"/>
      <c r="CD72" s="975"/>
      <c r="CE72" s="975"/>
      <c r="CF72" s="975"/>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4"/>
      <c r="DW72" s="975"/>
      <c r="DX72" s="975"/>
      <c r="DY72" s="975"/>
      <c r="DZ72" s="976"/>
      <c r="EA72" s="233"/>
    </row>
    <row r="73" spans="1:131" ht="26.25" customHeight="1" x14ac:dyDescent="0.15">
      <c r="A73" s="241">
        <v>6</v>
      </c>
      <c r="B73" s="1003"/>
      <c r="C73" s="1004"/>
      <c r="D73" s="1004"/>
      <c r="E73" s="1004"/>
      <c r="F73" s="1004"/>
      <c r="G73" s="1004"/>
      <c r="H73" s="1004"/>
      <c r="I73" s="1004"/>
      <c r="J73" s="1004"/>
      <c r="K73" s="1004"/>
      <c r="L73" s="1004"/>
      <c r="M73" s="1004"/>
      <c r="N73" s="1004"/>
      <c r="O73" s="1004"/>
      <c r="P73" s="1005"/>
      <c r="Q73" s="1006"/>
      <c r="R73" s="1000"/>
      <c r="S73" s="1000"/>
      <c r="T73" s="1000"/>
      <c r="U73" s="1000"/>
      <c r="V73" s="1000"/>
      <c r="W73" s="1000"/>
      <c r="X73" s="1000"/>
      <c r="Y73" s="1000"/>
      <c r="Z73" s="1000"/>
      <c r="AA73" s="1000"/>
      <c r="AB73" s="1000"/>
      <c r="AC73" s="1000"/>
      <c r="AD73" s="1000"/>
      <c r="AE73" s="1000"/>
      <c r="AF73" s="1000"/>
      <c r="AG73" s="1000"/>
      <c r="AH73" s="1000"/>
      <c r="AI73" s="1000"/>
      <c r="AJ73" s="1000"/>
      <c r="AK73" s="1000"/>
      <c r="AL73" s="1000"/>
      <c r="AM73" s="1000"/>
      <c r="AN73" s="1000"/>
      <c r="AO73" s="1000"/>
      <c r="AP73" s="1000"/>
      <c r="AQ73" s="1000"/>
      <c r="AR73" s="1000"/>
      <c r="AS73" s="1000"/>
      <c r="AT73" s="1000"/>
      <c r="AU73" s="1000"/>
      <c r="AV73" s="1000"/>
      <c r="AW73" s="1000"/>
      <c r="AX73" s="1000"/>
      <c r="AY73" s="1000"/>
      <c r="AZ73" s="1001"/>
      <c r="BA73" s="1001"/>
      <c r="BB73" s="1001"/>
      <c r="BC73" s="1001"/>
      <c r="BD73" s="1002"/>
      <c r="BE73" s="244"/>
      <c r="BF73" s="244"/>
      <c r="BG73" s="244"/>
      <c r="BH73" s="244"/>
      <c r="BI73" s="244"/>
      <c r="BJ73" s="244"/>
      <c r="BK73" s="244"/>
      <c r="BL73" s="244"/>
      <c r="BM73" s="244"/>
      <c r="BN73" s="244"/>
      <c r="BO73" s="244"/>
      <c r="BP73" s="244"/>
      <c r="BQ73" s="241">
        <v>67</v>
      </c>
      <c r="BR73" s="246"/>
      <c r="BS73" s="974"/>
      <c r="BT73" s="975"/>
      <c r="BU73" s="975"/>
      <c r="BV73" s="975"/>
      <c r="BW73" s="975"/>
      <c r="BX73" s="975"/>
      <c r="BY73" s="975"/>
      <c r="BZ73" s="975"/>
      <c r="CA73" s="975"/>
      <c r="CB73" s="975"/>
      <c r="CC73" s="975"/>
      <c r="CD73" s="975"/>
      <c r="CE73" s="975"/>
      <c r="CF73" s="975"/>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4"/>
      <c r="DW73" s="975"/>
      <c r="DX73" s="975"/>
      <c r="DY73" s="975"/>
      <c r="DZ73" s="976"/>
      <c r="EA73" s="233"/>
    </row>
    <row r="74" spans="1:131" ht="26.25" customHeight="1" x14ac:dyDescent="0.15">
      <c r="A74" s="241">
        <v>7</v>
      </c>
      <c r="B74" s="1003"/>
      <c r="C74" s="1004"/>
      <c r="D74" s="1004"/>
      <c r="E74" s="1004"/>
      <c r="F74" s="1004"/>
      <c r="G74" s="1004"/>
      <c r="H74" s="1004"/>
      <c r="I74" s="1004"/>
      <c r="J74" s="1004"/>
      <c r="K74" s="1004"/>
      <c r="L74" s="1004"/>
      <c r="M74" s="1004"/>
      <c r="N74" s="1004"/>
      <c r="O74" s="1004"/>
      <c r="P74" s="1005"/>
      <c r="Q74" s="1006"/>
      <c r="R74" s="1000"/>
      <c r="S74" s="1000"/>
      <c r="T74" s="1000"/>
      <c r="U74" s="1000"/>
      <c r="V74" s="1000"/>
      <c r="W74" s="1000"/>
      <c r="X74" s="1000"/>
      <c r="Y74" s="1000"/>
      <c r="Z74" s="1000"/>
      <c r="AA74" s="1000"/>
      <c r="AB74" s="1000"/>
      <c r="AC74" s="1000"/>
      <c r="AD74" s="1000"/>
      <c r="AE74" s="1000"/>
      <c r="AF74" s="1000"/>
      <c r="AG74" s="1000"/>
      <c r="AH74" s="1000"/>
      <c r="AI74" s="1000"/>
      <c r="AJ74" s="1000"/>
      <c r="AK74" s="1000"/>
      <c r="AL74" s="1000"/>
      <c r="AM74" s="1000"/>
      <c r="AN74" s="1000"/>
      <c r="AO74" s="1000"/>
      <c r="AP74" s="1000"/>
      <c r="AQ74" s="1000"/>
      <c r="AR74" s="1000"/>
      <c r="AS74" s="1000"/>
      <c r="AT74" s="1000"/>
      <c r="AU74" s="1000"/>
      <c r="AV74" s="1000"/>
      <c r="AW74" s="1000"/>
      <c r="AX74" s="1000"/>
      <c r="AY74" s="1000"/>
      <c r="AZ74" s="1001"/>
      <c r="BA74" s="1001"/>
      <c r="BB74" s="1001"/>
      <c r="BC74" s="1001"/>
      <c r="BD74" s="1002"/>
      <c r="BE74" s="244"/>
      <c r="BF74" s="244"/>
      <c r="BG74" s="244"/>
      <c r="BH74" s="244"/>
      <c r="BI74" s="244"/>
      <c r="BJ74" s="244"/>
      <c r="BK74" s="244"/>
      <c r="BL74" s="244"/>
      <c r="BM74" s="244"/>
      <c r="BN74" s="244"/>
      <c r="BO74" s="244"/>
      <c r="BP74" s="244"/>
      <c r="BQ74" s="241">
        <v>68</v>
      </c>
      <c r="BR74" s="246"/>
      <c r="BS74" s="974"/>
      <c r="BT74" s="975"/>
      <c r="BU74" s="975"/>
      <c r="BV74" s="975"/>
      <c r="BW74" s="975"/>
      <c r="BX74" s="975"/>
      <c r="BY74" s="975"/>
      <c r="BZ74" s="975"/>
      <c r="CA74" s="975"/>
      <c r="CB74" s="975"/>
      <c r="CC74" s="975"/>
      <c r="CD74" s="975"/>
      <c r="CE74" s="975"/>
      <c r="CF74" s="975"/>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4"/>
      <c r="DW74" s="975"/>
      <c r="DX74" s="975"/>
      <c r="DY74" s="975"/>
      <c r="DZ74" s="976"/>
      <c r="EA74" s="233"/>
    </row>
    <row r="75" spans="1:131" ht="26.25" customHeight="1" x14ac:dyDescent="0.15">
      <c r="A75" s="241">
        <v>8</v>
      </c>
      <c r="B75" s="1003"/>
      <c r="C75" s="1004"/>
      <c r="D75" s="1004"/>
      <c r="E75" s="1004"/>
      <c r="F75" s="1004"/>
      <c r="G75" s="1004"/>
      <c r="H75" s="1004"/>
      <c r="I75" s="1004"/>
      <c r="J75" s="1004"/>
      <c r="K75" s="1004"/>
      <c r="L75" s="1004"/>
      <c r="M75" s="1004"/>
      <c r="N75" s="1004"/>
      <c r="O75" s="1004"/>
      <c r="P75" s="1005"/>
      <c r="Q75" s="1007"/>
      <c r="R75" s="1008"/>
      <c r="S75" s="1008"/>
      <c r="T75" s="1008"/>
      <c r="U75" s="1009"/>
      <c r="V75" s="1010"/>
      <c r="W75" s="1008"/>
      <c r="X75" s="1008"/>
      <c r="Y75" s="1008"/>
      <c r="Z75" s="1009"/>
      <c r="AA75" s="1010"/>
      <c r="AB75" s="1008"/>
      <c r="AC75" s="1008"/>
      <c r="AD75" s="1008"/>
      <c r="AE75" s="1009"/>
      <c r="AF75" s="1010"/>
      <c r="AG75" s="1008"/>
      <c r="AH75" s="1008"/>
      <c r="AI75" s="1008"/>
      <c r="AJ75" s="1009"/>
      <c r="AK75" s="1010"/>
      <c r="AL75" s="1008"/>
      <c r="AM75" s="1008"/>
      <c r="AN75" s="1008"/>
      <c r="AO75" s="1009"/>
      <c r="AP75" s="1010"/>
      <c r="AQ75" s="1008"/>
      <c r="AR75" s="1008"/>
      <c r="AS75" s="1008"/>
      <c r="AT75" s="1009"/>
      <c r="AU75" s="1010"/>
      <c r="AV75" s="1008"/>
      <c r="AW75" s="1008"/>
      <c r="AX75" s="1008"/>
      <c r="AY75" s="1009"/>
      <c r="AZ75" s="1001"/>
      <c r="BA75" s="1001"/>
      <c r="BB75" s="1001"/>
      <c r="BC75" s="1001"/>
      <c r="BD75" s="1002"/>
      <c r="BE75" s="244"/>
      <c r="BF75" s="244"/>
      <c r="BG75" s="244"/>
      <c r="BH75" s="244"/>
      <c r="BI75" s="244"/>
      <c r="BJ75" s="244"/>
      <c r="BK75" s="244"/>
      <c r="BL75" s="244"/>
      <c r="BM75" s="244"/>
      <c r="BN75" s="244"/>
      <c r="BO75" s="244"/>
      <c r="BP75" s="244"/>
      <c r="BQ75" s="241">
        <v>69</v>
      </c>
      <c r="BR75" s="246"/>
      <c r="BS75" s="974"/>
      <c r="BT75" s="975"/>
      <c r="BU75" s="975"/>
      <c r="BV75" s="975"/>
      <c r="BW75" s="975"/>
      <c r="BX75" s="975"/>
      <c r="BY75" s="975"/>
      <c r="BZ75" s="975"/>
      <c r="CA75" s="975"/>
      <c r="CB75" s="975"/>
      <c r="CC75" s="975"/>
      <c r="CD75" s="975"/>
      <c r="CE75" s="975"/>
      <c r="CF75" s="975"/>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4"/>
      <c r="DW75" s="975"/>
      <c r="DX75" s="975"/>
      <c r="DY75" s="975"/>
      <c r="DZ75" s="976"/>
      <c r="EA75" s="233"/>
    </row>
    <row r="76" spans="1:131" ht="26.25" customHeight="1" x14ac:dyDescent="0.15">
      <c r="A76" s="241">
        <v>9</v>
      </c>
      <c r="B76" s="1003"/>
      <c r="C76" s="1004"/>
      <c r="D76" s="1004"/>
      <c r="E76" s="1004"/>
      <c r="F76" s="1004"/>
      <c r="G76" s="1004"/>
      <c r="H76" s="1004"/>
      <c r="I76" s="1004"/>
      <c r="J76" s="1004"/>
      <c r="K76" s="1004"/>
      <c r="L76" s="1004"/>
      <c r="M76" s="1004"/>
      <c r="N76" s="1004"/>
      <c r="O76" s="1004"/>
      <c r="P76" s="1005"/>
      <c r="Q76" s="1007"/>
      <c r="R76" s="1008"/>
      <c r="S76" s="1008"/>
      <c r="T76" s="1008"/>
      <c r="U76" s="1009"/>
      <c r="V76" s="1010"/>
      <c r="W76" s="1008"/>
      <c r="X76" s="1008"/>
      <c r="Y76" s="1008"/>
      <c r="Z76" s="1009"/>
      <c r="AA76" s="1010"/>
      <c r="AB76" s="1008"/>
      <c r="AC76" s="1008"/>
      <c r="AD76" s="1008"/>
      <c r="AE76" s="1009"/>
      <c r="AF76" s="1010"/>
      <c r="AG76" s="1008"/>
      <c r="AH76" s="1008"/>
      <c r="AI76" s="1008"/>
      <c r="AJ76" s="1009"/>
      <c r="AK76" s="1010"/>
      <c r="AL76" s="1008"/>
      <c r="AM76" s="1008"/>
      <c r="AN76" s="1008"/>
      <c r="AO76" s="1009"/>
      <c r="AP76" s="1010"/>
      <c r="AQ76" s="1008"/>
      <c r="AR76" s="1008"/>
      <c r="AS76" s="1008"/>
      <c r="AT76" s="1009"/>
      <c r="AU76" s="1010"/>
      <c r="AV76" s="1008"/>
      <c r="AW76" s="1008"/>
      <c r="AX76" s="1008"/>
      <c r="AY76" s="1009"/>
      <c r="AZ76" s="1001"/>
      <c r="BA76" s="1001"/>
      <c r="BB76" s="1001"/>
      <c r="BC76" s="1001"/>
      <c r="BD76" s="1002"/>
      <c r="BE76" s="244"/>
      <c r="BF76" s="244"/>
      <c r="BG76" s="244"/>
      <c r="BH76" s="244"/>
      <c r="BI76" s="244"/>
      <c r="BJ76" s="244"/>
      <c r="BK76" s="244"/>
      <c r="BL76" s="244"/>
      <c r="BM76" s="244"/>
      <c r="BN76" s="244"/>
      <c r="BO76" s="244"/>
      <c r="BP76" s="244"/>
      <c r="BQ76" s="241">
        <v>70</v>
      </c>
      <c r="BR76" s="246"/>
      <c r="BS76" s="974"/>
      <c r="BT76" s="975"/>
      <c r="BU76" s="975"/>
      <c r="BV76" s="975"/>
      <c r="BW76" s="975"/>
      <c r="BX76" s="975"/>
      <c r="BY76" s="975"/>
      <c r="BZ76" s="975"/>
      <c r="CA76" s="975"/>
      <c r="CB76" s="975"/>
      <c r="CC76" s="975"/>
      <c r="CD76" s="975"/>
      <c r="CE76" s="975"/>
      <c r="CF76" s="975"/>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4"/>
      <c r="DW76" s="975"/>
      <c r="DX76" s="975"/>
      <c r="DY76" s="975"/>
      <c r="DZ76" s="976"/>
      <c r="EA76" s="233"/>
    </row>
    <row r="77" spans="1:131" ht="26.25" customHeight="1" x14ac:dyDescent="0.15">
      <c r="A77" s="241">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44"/>
      <c r="BF77" s="244"/>
      <c r="BG77" s="244"/>
      <c r="BH77" s="244"/>
      <c r="BI77" s="244"/>
      <c r="BJ77" s="244"/>
      <c r="BK77" s="244"/>
      <c r="BL77" s="244"/>
      <c r="BM77" s="244"/>
      <c r="BN77" s="244"/>
      <c r="BO77" s="244"/>
      <c r="BP77" s="244"/>
      <c r="BQ77" s="241">
        <v>71</v>
      </c>
      <c r="BR77" s="246"/>
      <c r="BS77" s="974"/>
      <c r="BT77" s="975"/>
      <c r="BU77" s="975"/>
      <c r="BV77" s="975"/>
      <c r="BW77" s="975"/>
      <c r="BX77" s="975"/>
      <c r="BY77" s="975"/>
      <c r="BZ77" s="975"/>
      <c r="CA77" s="975"/>
      <c r="CB77" s="975"/>
      <c r="CC77" s="975"/>
      <c r="CD77" s="975"/>
      <c r="CE77" s="975"/>
      <c r="CF77" s="975"/>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4"/>
      <c r="DW77" s="975"/>
      <c r="DX77" s="975"/>
      <c r="DY77" s="975"/>
      <c r="DZ77" s="976"/>
      <c r="EA77" s="233"/>
    </row>
    <row r="78" spans="1:131" ht="26.25" customHeight="1" x14ac:dyDescent="0.15">
      <c r="A78" s="241">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44"/>
      <c r="BF78" s="244"/>
      <c r="BG78" s="244"/>
      <c r="BH78" s="244"/>
      <c r="BI78" s="244"/>
      <c r="BJ78" s="233"/>
      <c r="BK78" s="233"/>
      <c r="BL78" s="233"/>
      <c r="BM78" s="233"/>
      <c r="BN78" s="233"/>
      <c r="BO78" s="244"/>
      <c r="BP78" s="244"/>
      <c r="BQ78" s="241">
        <v>72</v>
      </c>
      <c r="BR78" s="246"/>
      <c r="BS78" s="974"/>
      <c r="BT78" s="975"/>
      <c r="BU78" s="975"/>
      <c r="BV78" s="975"/>
      <c r="BW78" s="975"/>
      <c r="BX78" s="975"/>
      <c r="BY78" s="975"/>
      <c r="BZ78" s="975"/>
      <c r="CA78" s="975"/>
      <c r="CB78" s="975"/>
      <c r="CC78" s="975"/>
      <c r="CD78" s="975"/>
      <c r="CE78" s="975"/>
      <c r="CF78" s="975"/>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4"/>
      <c r="DW78" s="975"/>
      <c r="DX78" s="975"/>
      <c r="DY78" s="975"/>
      <c r="DZ78" s="976"/>
      <c r="EA78" s="233"/>
    </row>
    <row r="79" spans="1:131" ht="26.25" customHeight="1" x14ac:dyDescent="0.15">
      <c r="A79" s="241">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44"/>
      <c r="BF79" s="244"/>
      <c r="BG79" s="244"/>
      <c r="BH79" s="244"/>
      <c r="BI79" s="244"/>
      <c r="BJ79" s="233"/>
      <c r="BK79" s="233"/>
      <c r="BL79" s="233"/>
      <c r="BM79" s="233"/>
      <c r="BN79" s="233"/>
      <c r="BO79" s="244"/>
      <c r="BP79" s="244"/>
      <c r="BQ79" s="241">
        <v>73</v>
      </c>
      <c r="BR79" s="246"/>
      <c r="BS79" s="974"/>
      <c r="BT79" s="975"/>
      <c r="BU79" s="975"/>
      <c r="BV79" s="975"/>
      <c r="BW79" s="975"/>
      <c r="BX79" s="975"/>
      <c r="BY79" s="975"/>
      <c r="BZ79" s="975"/>
      <c r="CA79" s="975"/>
      <c r="CB79" s="975"/>
      <c r="CC79" s="975"/>
      <c r="CD79" s="975"/>
      <c r="CE79" s="975"/>
      <c r="CF79" s="975"/>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4"/>
      <c r="DW79" s="975"/>
      <c r="DX79" s="975"/>
      <c r="DY79" s="975"/>
      <c r="DZ79" s="976"/>
      <c r="EA79" s="233"/>
    </row>
    <row r="80" spans="1:131" ht="26.25" customHeight="1" x14ac:dyDescent="0.15">
      <c r="A80" s="241">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44"/>
      <c r="BF80" s="244"/>
      <c r="BG80" s="244"/>
      <c r="BH80" s="244"/>
      <c r="BI80" s="244"/>
      <c r="BJ80" s="244"/>
      <c r="BK80" s="244"/>
      <c r="BL80" s="244"/>
      <c r="BM80" s="244"/>
      <c r="BN80" s="244"/>
      <c r="BO80" s="244"/>
      <c r="BP80" s="244"/>
      <c r="BQ80" s="241">
        <v>74</v>
      </c>
      <c r="BR80" s="246"/>
      <c r="BS80" s="974"/>
      <c r="BT80" s="975"/>
      <c r="BU80" s="975"/>
      <c r="BV80" s="975"/>
      <c r="BW80" s="975"/>
      <c r="BX80" s="975"/>
      <c r="BY80" s="975"/>
      <c r="BZ80" s="975"/>
      <c r="CA80" s="975"/>
      <c r="CB80" s="975"/>
      <c r="CC80" s="975"/>
      <c r="CD80" s="975"/>
      <c r="CE80" s="975"/>
      <c r="CF80" s="975"/>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4"/>
      <c r="DW80" s="975"/>
      <c r="DX80" s="975"/>
      <c r="DY80" s="975"/>
      <c r="DZ80" s="976"/>
      <c r="EA80" s="233"/>
    </row>
    <row r="81" spans="1:131" ht="26.25" customHeight="1" x14ac:dyDescent="0.15">
      <c r="A81" s="241">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44"/>
      <c r="BF81" s="244"/>
      <c r="BG81" s="244"/>
      <c r="BH81" s="244"/>
      <c r="BI81" s="244"/>
      <c r="BJ81" s="244"/>
      <c r="BK81" s="244"/>
      <c r="BL81" s="244"/>
      <c r="BM81" s="244"/>
      <c r="BN81" s="244"/>
      <c r="BO81" s="244"/>
      <c r="BP81" s="244"/>
      <c r="BQ81" s="241">
        <v>75</v>
      </c>
      <c r="BR81" s="246"/>
      <c r="BS81" s="974"/>
      <c r="BT81" s="975"/>
      <c r="BU81" s="975"/>
      <c r="BV81" s="975"/>
      <c r="BW81" s="975"/>
      <c r="BX81" s="975"/>
      <c r="BY81" s="975"/>
      <c r="BZ81" s="975"/>
      <c r="CA81" s="975"/>
      <c r="CB81" s="975"/>
      <c r="CC81" s="975"/>
      <c r="CD81" s="975"/>
      <c r="CE81" s="975"/>
      <c r="CF81" s="975"/>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4"/>
      <c r="DW81" s="975"/>
      <c r="DX81" s="975"/>
      <c r="DY81" s="975"/>
      <c r="DZ81" s="976"/>
      <c r="EA81" s="233"/>
    </row>
    <row r="82" spans="1:131" ht="26.25" customHeight="1" x14ac:dyDescent="0.15">
      <c r="A82" s="241">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44"/>
      <c r="BF82" s="244"/>
      <c r="BG82" s="244"/>
      <c r="BH82" s="244"/>
      <c r="BI82" s="244"/>
      <c r="BJ82" s="244"/>
      <c r="BK82" s="244"/>
      <c r="BL82" s="244"/>
      <c r="BM82" s="244"/>
      <c r="BN82" s="244"/>
      <c r="BO82" s="244"/>
      <c r="BP82" s="244"/>
      <c r="BQ82" s="241">
        <v>76</v>
      </c>
      <c r="BR82" s="246"/>
      <c r="BS82" s="974"/>
      <c r="BT82" s="975"/>
      <c r="BU82" s="975"/>
      <c r="BV82" s="975"/>
      <c r="BW82" s="975"/>
      <c r="BX82" s="975"/>
      <c r="BY82" s="975"/>
      <c r="BZ82" s="975"/>
      <c r="CA82" s="975"/>
      <c r="CB82" s="975"/>
      <c r="CC82" s="975"/>
      <c r="CD82" s="975"/>
      <c r="CE82" s="975"/>
      <c r="CF82" s="975"/>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4"/>
      <c r="DW82" s="975"/>
      <c r="DX82" s="975"/>
      <c r="DY82" s="975"/>
      <c r="DZ82" s="976"/>
      <c r="EA82" s="233"/>
    </row>
    <row r="83" spans="1:131" ht="26.25" customHeight="1" x14ac:dyDescent="0.15">
      <c r="A83" s="241">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44"/>
      <c r="BF83" s="244"/>
      <c r="BG83" s="244"/>
      <c r="BH83" s="244"/>
      <c r="BI83" s="244"/>
      <c r="BJ83" s="244"/>
      <c r="BK83" s="244"/>
      <c r="BL83" s="244"/>
      <c r="BM83" s="244"/>
      <c r="BN83" s="244"/>
      <c r="BO83" s="244"/>
      <c r="BP83" s="244"/>
      <c r="BQ83" s="241">
        <v>77</v>
      </c>
      <c r="BR83" s="246"/>
      <c r="BS83" s="974"/>
      <c r="BT83" s="975"/>
      <c r="BU83" s="975"/>
      <c r="BV83" s="975"/>
      <c r="BW83" s="975"/>
      <c r="BX83" s="975"/>
      <c r="BY83" s="975"/>
      <c r="BZ83" s="975"/>
      <c r="CA83" s="975"/>
      <c r="CB83" s="975"/>
      <c r="CC83" s="975"/>
      <c r="CD83" s="975"/>
      <c r="CE83" s="975"/>
      <c r="CF83" s="975"/>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4"/>
      <c r="DW83" s="975"/>
      <c r="DX83" s="975"/>
      <c r="DY83" s="975"/>
      <c r="DZ83" s="976"/>
      <c r="EA83" s="233"/>
    </row>
    <row r="84" spans="1:131" ht="26.25" customHeight="1" x14ac:dyDescent="0.15">
      <c r="A84" s="241">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44"/>
      <c r="BF84" s="244"/>
      <c r="BG84" s="244"/>
      <c r="BH84" s="244"/>
      <c r="BI84" s="244"/>
      <c r="BJ84" s="244"/>
      <c r="BK84" s="244"/>
      <c r="BL84" s="244"/>
      <c r="BM84" s="244"/>
      <c r="BN84" s="244"/>
      <c r="BO84" s="244"/>
      <c r="BP84" s="244"/>
      <c r="BQ84" s="241">
        <v>78</v>
      </c>
      <c r="BR84" s="246"/>
      <c r="BS84" s="974"/>
      <c r="BT84" s="975"/>
      <c r="BU84" s="975"/>
      <c r="BV84" s="975"/>
      <c r="BW84" s="975"/>
      <c r="BX84" s="975"/>
      <c r="BY84" s="975"/>
      <c r="BZ84" s="975"/>
      <c r="CA84" s="975"/>
      <c r="CB84" s="975"/>
      <c r="CC84" s="975"/>
      <c r="CD84" s="975"/>
      <c r="CE84" s="975"/>
      <c r="CF84" s="975"/>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4"/>
      <c r="DW84" s="975"/>
      <c r="DX84" s="975"/>
      <c r="DY84" s="975"/>
      <c r="DZ84" s="976"/>
      <c r="EA84" s="233"/>
    </row>
    <row r="85" spans="1:131" ht="26.25" customHeight="1" x14ac:dyDescent="0.15">
      <c r="A85" s="241">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44"/>
      <c r="BF85" s="244"/>
      <c r="BG85" s="244"/>
      <c r="BH85" s="244"/>
      <c r="BI85" s="244"/>
      <c r="BJ85" s="244"/>
      <c r="BK85" s="244"/>
      <c r="BL85" s="244"/>
      <c r="BM85" s="244"/>
      <c r="BN85" s="244"/>
      <c r="BO85" s="244"/>
      <c r="BP85" s="244"/>
      <c r="BQ85" s="241">
        <v>79</v>
      </c>
      <c r="BR85" s="246"/>
      <c r="BS85" s="974"/>
      <c r="BT85" s="975"/>
      <c r="BU85" s="975"/>
      <c r="BV85" s="975"/>
      <c r="BW85" s="975"/>
      <c r="BX85" s="975"/>
      <c r="BY85" s="975"/>
      <c r="BZ85" s="975"/>
      <c r="CA85" s="975"/>
      <c r="CB85" s="975"/>
      <c r="CC85" s="975"/>
      <c r="CD85" s="975"/>
      <c r="CE85" s="975"/>
      <c r="CF85" s="975"/>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4"/>
      <c r="DW85" s="975"/>
      <c r="DX85" s="975"/>
      <c r="DY85" s="975"/>
      <c r="DZ85" s="976"/>
      <c r="EA85" s="233"/>
    </row>
    <row r="86" spans="1:131" ht="26.25" customHeight="1" x14ac:dyDescent="0.15">
      <c r="A86" s="241">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44"/>
      <c r="BF86" s="244"/>
      <c r="BG86" s="244"/>
      <c r="BH86" s="244"/>
      <c r="BI86" s="244"/>
      <c r="BJ86" s="244"/>
      <c r="BK86" s="244"/>
      <c r="BL86" s="244"/>
      <c r="BM86" s="244"/>
      <c r="BN86" s="244"/>
      <c r="BO86" s="244"/>
      <c r="BP86" s="244"/>
      <c r="BQ86" s="241">
        <v>80</v>
      </c>
      <c r="BR86" s="246"/>
      <c r="BS86" s="974"/>
      <c r="BT86" s="975"/>
      <c r="BU86" s="975"/>
      <c r="BV86" s="975"/>
      <c r="BW86" s="975"/>
      <c r="BX86" s="975"/>
      <c r="BY86" s="975"/>
      <c r="BZ86" s="975"/>
      <c r="CA86" s="975"/>
      <c r="CB86" s="975"/>
      <c r="CC86" s="975"/>
      <c r="CD86" s="975"/>
      <c r="CE86" s="975"/>
      <c r="CF86" s="975"/>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4"/>
      <c r="DW86" s="975"/>
      <c r="DX86" s="975"/>
      <c r="DY86" s="975"/>
      <c r="DZ86" s="976"/>
      <c r="EA86" s="233"/>
    </row>
    <row r="87" spans="1:131" ht="26.25" customHeight="1" x14ac:dyDescent="0.15">
      <c r="A87" s="247">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44"/>
      <c r="BF87" s="244"/>
      <c r="BG87" s="244"/>
      <c r="BH87" s="244"/>
      <c r="BI87" s="244"/>
      <c r="BJ87" s="244"/>
      <c r="BK87" s="244"/>
      <c r="BL87" s="244"/>
      <c r="BM87" s="244"/>
      <c r="BN87" s="244"/>
      <c r="BO87" s="244"/>
      <c r="BP87" s="244"/>
      <c r="BQ87" s="241">
        <v>81</v>
      </c>
      <c r="BR87" s="246"/>
      <c r="BS87" s="974"/>
      <c r="BT87" s="975"/>
      <c r="BU87" s="975"/>
      <c r="BV87" s="975"/>
      <c r="BW87" s="975"/>
      <c r="BX87" s="975"/>
      <c r="BY87" s="975"/>
      <c r="BZ87" s="975"/>
      <c r="CA87" s="975"/>
      <c r="CB87" s="975"/>
      <c r="CC87" s="975"/>
      <c r="CD87" s="975"/>
      <c r="CE87" s="975"/>
      <c r="CF87" s="975"/>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4"/>
      <c r="DW87" s="975"/>
      <c r="DX87" s="975"/>
      <c r="DY87" s="975"/>
      <c r="DZ87" s="976"/>
      <c r="EA87" s="233"/>
    </row>
    <row r="88" spans="1:131" ht="26.25" customHeight="1" thickBot="1" x14ac:dyDescent="0.2">
      <c r="A88" s="243" t="s">
        <v>396</v>
      </c>
      <c r="B88" s="966" t="s">
        <v>427</v>
      </c>
      <c r="C88" s="967"/>
      <c r="D88" s="967"/>
      <c r="E88" s="967"/>
      <c r="F88" s="967"/>
      <c r="G88" s="967"/>
      <c r="H88" s="967"/>
      <c r="I88" s="967"/>
      <c r="J88" s="967"/>
      <c r="K88" s="967"/>
      <c r="L88" s="967"/>
      <c r="M88" s="967"/>
      <c r="N88" s="967"/>
      <c r="O88" s="967"/>
      <c r="P88" s="977"/>
      <c r="Q88" s="991"/>
      <c r="R88" s="992"/>
      <c r="S88" s="992"/>
      <c r="T88" s="992"/>
      <c r="U88" s="992"/>
      <c r="V88" s="992"/>
      <c r="W88" s="992"/>
      <c r="X88" s="992"/>
      <c r="Y88" s="992"/>
      <c r="Z88" s="992"/>
      <c r="AA88" s="992"/>
      <c r="AB88" s="992"/>
      <c r="AC88" s="992"/>
      <c r="AD88" s="992"/>
      <c r="AE88" s="992"/>
      <c r="AF88" s="988">
        <v>329</v>
      </c>
      <c r="AG88" s="988"/>
      <c r="AH88" s="988"/>
      <c r="AI88" s="988"/>
      <c r="AJ88" s="988"/>
      <c r="AK88" s="992"/>
      <c r="AL88" s="992"/>
      <c r="AM88" s="992"/>
      <c r="AN88" s="992"/>
      <c r="AO88" s="992"/>
      <c r="AP88" s="988" t="s">
        <v>597</v>
      </c>
      <c r="AQ88" s="988"/>
      <c r="AR88" s="988"/>
      <c r="AS88" s="988"/>
      <c r="AT88" s="988"/>
      <c r="AU88" s="988" t="s">
        <v>597</v>
      </c>
      <c r="AV88" s="988"/>
      <c r="AW88" s="988"/>
      <c r="AX88" s="988"/>
      <c r="AY88" s="988"/>
      <c r="AZ88" s="989"/>
      <c r="BA88" s="989"/>
      <c r="BB88" s="989"/>
      <c r="BC88" s="989"/>
      <c r="BD88" s="990"/>
      <c r="BE88" s="244"/>
      <c r="BF88" s="244"/>
      <c r="BG88" s="244"/>
      <c r="BH88" s="244"/>
      <c r="BI88" s="244"/>
      <c r="BJ88" s="244"/>
      <c r="BK88" s="244"/>
      <c r="BL88" s="244"/>
      <c r="BM88" s="244"/>
      <c r="BN88" s="244"/>
      <c r="BO88" s="244"/>
      <c r="BP88" s="244"/>
      <c r="BQ88" s="241">
        <v>82</v>
      </c>
      <c r="BR88" s="246"/>
      <c r="BS88" s="974"/>
      <c r="BT88" s="975"/>
      <c r="BU88" s="975"/>
      <c r="BV88" s="975"/>
      <c r="BW88" s="975"/>
      <c r="BX88" s="975"/>
      <c r="BY88" s="975"/>
      <c r="BZ88" s="975"/>
      <c r="CA88" s="975"/>
      <c r="CB88" s="975"/>
      <c r="CC88" s="975"/>
      <c r="CD88" s="975"/>
      <c r="CE88" s="975"/>
      <c r="CF88" s="975"/>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4"/>
      <c r="DW88" s="975"/>
      <c r="DX88" s="975"/>
      <c r="DY88" s="975"/>
      <c r="DZ88" s="976"/>
      <c r="EA88" s="233"/>
    </row>
    <row r="89" spans="1:131" ht="26.25" hidden="1" customHeight="1" x14ac:dyDescent="0.15">
      <c r="A89" s="248"/>
      <c r="B89" s="249"/>
      <c r="C89" s="249"/>
      <c r="D89" s="249"/>
      <c r="E89" s="249"/>
      <c r="F89" s="249"/>
      <c r="G89" s="249"/>
      <c r="H89" s="249"/>
      <c r="I89" s="249"/>
      <c r="J89" s="249"/>
      <c r="K89" s="249"/>
      <c r="L89" s="249"/>
      <c r="M89" s="249"/>
      <c r="N89" s="249"/>
      <c r="O89" s="249"/>
      <c r="P89" s="249"/>
      <c r="Q89" s="250"/>
      <c r="R89" s="250"/>
      <c r="S89" s="250"/>
      <c r="T89" s="250"/>
      <c r="U89" s="250"/>
      <c r="V89" s="250"/>
      <c r="W89" s="250"/>
      <c r="X89" s="250"/>
      <c r="Y89" s="250"/>
      <c r="Z89" s="250"/>
      <c r="AA89" s="250"/>
      <c r="AB89" s="250"/>
      <c r="AC89" s="250"/>
      <c r="AD89" s="250"/>
      <c r="AE89" s="250"/>
      <c r="AF89" s="250"/>
      <c r="AG89" s="250"/>
      <c r="AH89" s="250"/>
      <c r="AI89" s="250"/>
      <c r="AJ89" s="250"/>
      <c r="AK89" s="250"/>
      <c r="AL89" s="250"/>
      <c r="AM89" s="250"/>
      <c r="AN89" s="250"/>
      <c r="AO89" s="250"/>
      <c r="AP89" s="250"/>
      <c r="AQ89" s="250"/>
      <c r="AR89" s="250"/>
      <c r="AS89" s="250"/>
      <c r="AT89" s="250"/>
      <c r="AU89" s="250"/>
      <c r="AV89" s="250"/>
      <c r="AW89" s="250"/>
      <c r="AX89" s="250"/>
      <c r="AY89" s="250"/>
      <c r="AZ89" s="251"/>
      <c r="BA89" s="251"/>
      <c r="BB89" s="251"/>
      <c r="BC89" s="251"/>
      <c r="BD89" s="251"/>
      <c r="BE89" s="244"/>
      <c r="BF89" s="244"/>
      <c r="BG89" s="244"/>
      <c r="BH89" s="244"/>
      <c r="BI89" s="244"/>
      <c r="BJ89" s="244"/>
      <c r="BK89" s="244"/>
      <c r="BL89" s="244"/>
      <c r="BM89" s="244"/>
      <c r="BN89" s="244"/>
      <c r="BO89" s="244"/>
      <c r="BP89" s="244"/>
      <c r="BQ89" s="241">
        <v>83</v>
      </c>
      <c r="BR89" s="246"/>
      <c r="BS89" s="974"/>
      <c r="BT89" s="975"/>
      <c r="BU89" s="975"/>
      <c r="BV89" s="975"/>
      <c r="BW89" s="975"/>
      <c r="BX89" s="975"/>
      <c r="BY89" s="975"/>
      <c r="BZ89" s="975"/>
      <c r="CA89" s="975"/>
      <c r="CB89" s="975"/>
      <c r="CC89" s="975"/>
      <c r="CD89" s="975"/>
      <c r="CE89" s="975"/>
      <c r="CF89" s="975"/>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4"/>
      <c r="DW89" s="975"/>
      <c r="DX89" s="975"/>
      <c r="DY89" s="975"/>
      <c r="DZ89" s="976"/>
      <c r="EA89" s="233"/>
    </row>
    <row r="90" spans="1:131" ht="26.25" hidden="1" customHeight="1" x14ac:dyDescent="0.15">
      <c r="A90" s="248"/>
      <c r="B90" s="249"/>
      <c r="C90" s="249"/>
      <c r="D90" s="249"/>
      <c r="E90" s="249"/>
      <c r="F90" s="249"/>
      <c r="G90" s="249"/>
      <c r="H90" s="249"/>
      <c r="I90" s="249"/>
      <c r="J90" s="249"/>
      <c r="K90" s="249"/>
      <c r="L90" s="249"/>
      <c r="M90" s="249"/>
      <c r="N90" s="249"/>
      <c r="O90" s="249"/>
      <c r="P90" s="249"/>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0"/>
      <c r="AR90" s="250"/>
      <c r="AS90" s="250"/>
      <c r="AT90" s="250"/>
      <c r="AU90" s="250"/>
      <c r="AV90" s="250"/>
      <c r="AW90" s="250"/>
      <c r="AX90" s="250"/>
      <c r="AY90" s="250"/>
      <c r="AZ90" s="251"/>
      <c r="BA90" s="251"/>
      <c r="BB90" s="251"/>
      <c r="BC90" s="251"/>
      <c r="BD90" s="251"/>
      <c r="BE90" s="244"/>
      <c r="BF90" s="244"/>
      <c r="BG90" s="244"/>
      <c r="BH90" s="244"/>
      <c r="BI90" s="244"/>
      <c r="BJ90" s="244"/>
      <c r="BK90" s="244"/>
      <c r="BL90" s="244"/>
      <c r="BM90" s="244"/>
      <c r="BN90" s="244"/>
      <c r="BO90" s="244"/>
      <c r="BP90" s="244"/>
      <c r="BQ90" s="241">
        <v>84</v>
      </c>
      <c r="BR90" s="246"/>
      <c r="BS90" s="974"/>
      <c r="BT90" s="975"/>
      <c r="BU90" s="975"/>
      <c r="BV90" s="975"/>
      <c r="BW90" s="975"/>
      <c r="BX90" s="975"/>
      <c r="BY90" s="975"/>
      <c r="BZ90" s="975"/>
      <c r="CA90" s="975"/>
      <c r="CB90" s="975"/>
      <c r="CC90" s="975"/>
      <c r="CD90" s="975"/>
      <c r="CE90" s="975"/>
      <c r="CF90" s="975"/>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4"/>
      <c r="DW90" s="975"/>
      <c r="DX90" s="975"/>
      <c r="DY90" s="975"/>
      <c r="DZ90" s="976"/>
      <c r="EA90" s="233"/>
    </row>
    <row r="91" spans="1:131" ht="26.25" hidden="1" customHeight="1" x14ac:dyDescent="0.15">
      <c r="A91" s="248"/>
      <c r="B91" s="249"/>
      <c r="C91" s="249"/>
      <c r="D91" s="249"/>
      <c r="E91" s="249"/>
      <c r="F91" s="249"/>
      <c r="G91" s="249"/>
      <c r="H91" s="249"/>
      <c r="I91" s="249"/>
      <c r="J91" s="249"/>
      <c r="K91" s="249"/>
      <c r="L91" s="249"/>
      <c r="M91" s="249"/>
      <c r="N91" s="249"/>
      <c r="O91" s="249"/>
      <c r="P91" s="249"/>
      <c r="Q91" s="250"/>
      <c r="R91" s="250"/>
      <c r="S91" s="250"/>
      <c r="T91" s="250"/>
      <c r="U91" s="250"/>
      <c r="V91" s="250"/>
      <c r="W91" s="250"/>
      <c r="X91" s="250"/>
      <c r="Y91" s="250"/>
      <c r="Z91" s="250"/>
      <c r="AA91" s="250"/>
      <c r="AB91" s="250"/>
      <c r="AC91" s="250"/>
      <c r="AD91" s="250"/>
      <c r="AE91" s="250"/>
      <c r="AF91" s="250"/>
      <c r="AG91" s="250"/>
      <c r="AH91" s="250"/>
      <c r="AI91" s="250"/>
      <c r="AJ91" s="250"/>
      <c r="AK91" s="250"/>
      <c r="AL91" s="250"/>
      <c r="AM91" s="250"/>
      <c r="AN91" s="250"/>
      <c r="AO91" s="250"/>
      <c r="AP91" s="250"/>
      <c r="AQ91" s="250"/>
      <c r="AR91" s="250"/>
      <c r="AS91" s="250"/>
      <c r="AT91" s="250"/>
      <c r="AU91" s="250"/>
      <c r="AV91" s="250"/>
      <c r="AW91" s="250"/>
      <c r="AX91" s="250"/>
      <c r="AY91" s="250"/>
      <c r="AZ91" s="251"/>
      <c r="BA91" s="251"/>
      <c r="BB91" s="251"/>
      <c r="BC91" s="251"/>
      <c r="BD91" s="251"/>
      <c r="BE91" s="244"/>
      <c r="BF91" s="244"/>
      <c r="BG91" s="244"/>
      <c r="BH91" s="244"/>
      <c r="BI91" s="244"/>
      <c r="BJ91" s="244"/>
      <c r="BK91" s="244"/>
      <c r="BL91" s="244"/>
      <c r="BM91" s="244"/>
      <c r="BN91" s="244"/>
      <c r="BO91" s="244"/>
      <c r="BP91" s="244"/>
      <c r="BQ91" s="241">
        <v>85</v>
      </c>
      <c r="BR91" s="246"/>
      <c r="BS91" s="974"/>
      <c r="BT91" s="975"/>
      <c r="BU91" s="975"/>
      <c r="BV91" s="975"/>
      <c r="BW91" s="975"/>
      <c r="BX91" s="975"/>
      <c r="BY91" s="975"/>
      <c r="BZ91" s="975"/>
      <c r="CA91" s="975"/>
      <c r="CB91" s="975"/>
      <c r="CC91" s="975"/>
      <c r="CD91" s="975"/>
      <c r="CE91" s="975"/>
      <c r="CF91" s="975"/>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4"/>
      <c r="DW91" s="975"/>
      <c r="DX91" s="975"/>
      <c r="DY91" s="975"/>
      <c r="DZ91" s="976"/>
      <c r="EA91" s="233"/>
    </row>
    <row r="92" spans="1:131" ht="26.25" hidden="1" customHeight="1" x14ac:dyDescent="0.15">
      <c r="A92" s="248"/>
      <c r="B92" s="249"/>
      <c r="C92" s="249"/>
      <c r="D92" s="249"/>
      <c r="E92" s="249"/>
      <c r="F92" s="249"/>
      <c r="G92" s="249"/>
      <c r="H92" s="249"/>
      <c r="I92" s="249"/>
      <c r="J92" s="249"/>
      <c r="K92" s="249"/>
      <c r="L92" s="249"/>
      <c r="M92" s="249"/>
      <c r="N92" s="249"/>
      <c r="O92" s="249"/>
      <c r="P92" s="249"/>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c r="AN92" s="250"/>
      <c r="AO92" s="250"/>
      <c r="AP92" s="250"/>
      <c r="AQ92" s="250"/>
      <c r="AR92" s="250"/>
      <c r="AS92" s="250"/>
      <c r="AT92" s="250"/>
      <c r="AU92" s="250"/>
      <c r="AV92" s="250"/>
      <c r="AW92" s="250"/>
      <c r="AX92" s="250"/>
      <c r="AY92" s="250"/>
      <c r="AZ92" s="251"/>
      <c r="BA92" s="251"/>
      <c r="BB92" s="251"/>
      <c r="BC92" s="251"/>
      <c r="BD92" s="251"/>
      <c r="BE92" s="244"/>
      <c r="BF92" s="244"/>
      <c r="BG92" s="244"/>
      <c r="BH92" s="244"/>
      <c r="BI92" s="244"/>
      <c r="BJ92" s="244"/>
      <c r="BK92" s="244"/>
      <c r="BL92" s="244"/>
      <c r="BM92" s="244"/>
      <c r="BN92" s="244"/>
      <c r="BO92" s="244"/>
      <c r="BP92" s="244"/>
      <c r="BQ92" s="241">
        <v>86</v>
      </c>
      <c r="BR92" s="246"/>
      <c r="BS92" s="974"/>
      <c r="BT92" s="975"/>
      <c r="BU92" s="975"/>
      <c r="BV92" s="975"/>
      <c r="BW92" s="975"/>
      <c r="BX92" s="975"/>
      <c r="BY92" s="975"/>
      <c r="BZ92" s="975"/>
      <c r="CA92" s="975"/>
      <c r="CB92" s="975"/>
      <c r="CC92" s="975"/>
      <c r="CD92" s="975"/>
      <c r="CE92" s="975"/>
      <c r="CF92" s="975"/>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4"/>
      <c r="DW92" s="975"/>
      <c r="DX92" s="975"/>
      <c r="DY92" s="975"/>
      <c r="DZ92" s="976"/>
      <c r="EA92" s="233"/>
    </row>
    <row r="93" spans="1:131" ht="26.25" hidden="1" customHeight="1" x14ac:dyDescent="0.15">
      <c r="A93" s="248"/>
      <c r="B93" s="249"/>
      <c r="C93" s="249"/>
      <c r="D93" s="249"/>
      <c r="E93" s="249"/>
      <c r="F93" s="249"/>
      <c r="G93" s="249"/>
      <c r="H93" s="249"/>
      <c r="I93" s="249"/>
      <c r="J93" s="249"/>
      <c r="K93" s="249"/>
      <c r="L93" s="249"/>
      <c r="M93" s="249"/>
      <c r="N93" s="249"/>
      <c r="O93" s="249"/>
      <c r="P93" s="249"/>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AW93" s="250"/>
      <c r="AX93" s="250"/>
      <c r="AY93" s="250"/>
      <c r="AZ93" s="251"/>
      <c r="BA93" s="251"/>
      <c r="BB93" s="251"/>
      <c r="BC93" s="251"/>
      <c r="BD93" s="251"/>
      <c r="BE93" s="244"/>
      <c r="BF93" s="244"/>
      <c r="BG93" s="244"/>
      <c r="BH93" s="244"/>
      <c r="BI93" s="244"/>
      <c r="BJ93" s="244"/>
      <c r="BK93" s="244"/>
      <c r="BL93" s="244"/>
      <c r="BM93" s="244"/>
      <c r="BN93" s="244"/>
      <c r="BO93" s="244"/>
      <c r="BP93" s="244"/>
      <c r="BQ93" s="241">
        <v>87</v>
      </c>
      <c r="BR93" s="246"/>
      <c r="BS93" s="974"/>
      <c r="BT93" s="975"/>
      <c r="BU93" s="975"/>
      <c r="BV93" s="975"/>
      <c r="BW93" s="975"/>
      <c r="BX93" s="975"/>
      <c r="BY93" s="975"/>
      <c r="BZ93" s="975"/>
      <c r="CA93" s="975"/>
      <c r="CB93" s="975"/>
      <c r="CC93" s="975"/>
      <c r="CD93" s="975"/>
      <c r="CE93" s="975"/>
      <c r="CF93" s="975"/>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4"/>
      <c r="DW93" s="975"/>
      <c r="DX93" s="975"/>
      <c r="DY93" s="975"/>
      <c r="DZ93" s="976"/>
      <c r="EA93" s="233"/>
    </row>
    <row r="94" spans="1:131" ht="26.25" hidden="1" customHeight="1" x14ac:dyDescent="0.15">
      <c r="A94" s="248"/>
      <c r="B94" s="249"/>
      <c r="C94" s="249"/>
      <c r="D94" s="249"/>
      <c r="E94" s="249"/>
      <c r="F94" s="249"/>
      <c r="G94" s="249"/>
      <c r="H94" s="249"/>
      <c r="I94" s="249"/>
      <c r="J94" s="249"/>
      <c r="K94" s="249"/>
      <c r="L94" s="249"/>
      <c r="M94" s="249"/>
      <c r="N94" s="249"/>
      <c r="O94" s="249"/>
      <c r="P94" s="249"/>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250"/>
      <c r="AN94" s="250"/>
      <c r="AO94" s="250"/>
      <c r="AP94" s="250"/>
      <c r="AQ94" s="250"/>
      <c r="AR94" s="250"/>
      <c r="AS94" s="250"/>
      <c r="AT94" s="250"/>
      <c r="AU94" s="250"/>
      <c r="AV94" s="250"/>
      <c r="AW94" s="250"/>
      <c r="AX94" s="250"/>
      <c r="AY94" s="250"/>
      <c r="AZ94" s="251"/>
      <c r="BA94" s="251"/>
      <c r="BB94" s="251"/>
      <c r="BC94" s="251"/>
      <c r="BD94" s="251"/>
      <c r="BE94" s="244"/>
      <c r="BF94" s="244"/>
      <c r="BG94" s="244"/>
      <c r="BH94" s="244"/>
      <c r="BI94" s="244"/>
      <c r="BJ94" s="244"/>
      <c r="BK94" s="244"/>
      <c r="BL94" s="244"/>
      <c r="BM94" s="244"/>
      <c r="BN94" s="244"/>
      <c r="BO94" s="244"/>
      <c r="BP94" s="244"/>
      <c r="BQ94" s="241">
        <v>88</v>
      </c>
      <c r="BR94" s="246"/>
      <c r="BS94" s="974"/>
      <c r="BT94" s="975"/>
      <c r="BU94" s="975"/>
      <c r="BV94" s="975"/>
      <c r="BW94" s="975"/>
      <c r="BX94" s="975"/>
      <c r="BY94" s="975"/>
      <c r="BZ94" s="975"/>
      <c r="CA94" s="975"/>
      <c r="CB94" s="975"/>
      <c r="CC94" s="975"/>
      <c r="CD94" s="975"/>
      <c r="CE94" s="975"/>
      <c r="CF94" s="975"/>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4"/>
      <c r="DW94" s="975"/>
      <c r="DX94" s="975"/>
      <c r="DY94" s="975"/>
      <c r="DZ94" s="976"/>
      <c r="EA94" s="233"/>
    </row>
    <row r="95" spans="1:131" ht="26.25" hidden="1" customHeight="1" x14ac:dyDescent="0.15">
      <c r="A95" s="248"/>
      <c r="B95" s="249"/>
      <c r="C95" s="249"/>
      <c r="D95" s="249"/>
      <c r="E95" s="249"/>
      <c r="F95" s="249"/>
      <c r="G95" s="249"/>
      <c r="H95" s="249"/>
      <c r="I95" s="249"/>
      <c r="J95" s="249"/>
      <c r="K95" s="249"/>
      <c r="L95" s="249"/>
      <c r="M95" s="249"/>
      <c r="N95" s="249"/>
      <c r="O95" s="249"/>
      <c r="P95" s="249"/>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c r="AT95" s="250"/>
      <c r="AU95" s="250"/>
      <c r="AV95" s="250"/>
      <c r="AW95" s="250"/>
      <c r="AX95" s="250"/>
      <c r="AY95" s="250"/>
      <c r="AZ95" s="251"/>
      <c r="BA95" s="251"/>
      <c r="BB95" s="251"/>
      <c r="BC95" s="251"/>
      <c r="BD95" s="251"/>
      <c r="BE95" s="244"/>
      <c r="BF95" s="244"/>
      <c r="BG95" s="244"/>
      <c r="BH95" s="244"/>
      <c r="BI95" s="244"/>
      <c r="BJ95" s="244"/>
      <c r="BK95" s="244"/>
      <c r="BL95" s="244"/>
      <c r="BM95" s="244"/>
      <c r="BN95" s="244"/>
      <c r="BO95" s="244"/>
      <c r="BP95" s="244"/>
      <c r="BQ95" s="241">
        <v>89</v>
      </c>
      <c r="BR95" s="246"/>
      <c r="BS95" s="974"/>
      <c r="BT95" s="975"/>
      <c r="BU95" s="975"/>
      <c r="BV95" s="975"/>
      <c r="BW95" s="975"/>
      <c r="BX95" s="975"/>
      <c r="BY95" s="975"/>
      <c r="BZ95" s="975"/>
      <c r="CA95" s="975"/>
      <c r="CB95" s="975"/>
      <c r="CC95" s="975"/>
      <c r="CD95" s="975"/>
      <c r="CE95" s="975"/>
      <c r="CF95" s="975"/>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4"/>
      <c r="DW95" s="975"/>
      <c r="DX95" s="975"/>
      <c r="DY95" s="975"/>
      <c r="DZ95" s="976"/>
      <c r="EA95" s="233"/>
    </row>
    <row r="96" spans="1:131" ht="26.25" hidden="1" customHeight="1" x14ac:dyDescent="0.15">
      <c r="A96" s="248"/>
      <c r="B96" s="249"/>
      <c r="C96" s="249"/>
      <c r="D96" s="249"/>
      <c r="E96" s="249"/>
      <c r="F96" s="249"/>
      <c r="G96" s="249"/>
      <c r="H96" s="249"/>
      <c r="I96" s="249"/>
      <c r="J96" s="249"/>
      <c r="K96" s="249"/>
      <c r="L96" s="249"/>
      <c r="M96" s="249"/>
      <c r="N96" s="249"/>
      <c r="O96" s="249"/>
      <c r="P96" s="249"/>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250"/>
      <c r="AP96" s="250"/>
      <c r="AQ96" s="250"/>
      <c r="AR96" s="250"/>
      <c r="AS96" s="250"/>
      <c r="AT96" s="250"/>
      <c r="AU96" s="250"/>
      <c r="AV96" s="250"/>
      <c r="AW96" s="250"/>
      <c r="AX96" s="250"/>
      <c r="AY96" s="250"/>
      <c r="AZ96" s="251"/>
      <c r="BA96" s="251"/>
      <c r="BB96" s="251"/>
      <c r="BC96" s="251"/>
      <c r="BD96" s="251"/>
      <c r="BE96" s="244"/>
      <c r="BF96" s="244"/>
      <c r="BG96" s="244"/>
      <c r="BH96" s="244"/>
      <c r="BI96" s="244"/>
      <c r="BJ96" s="244"/>
      <c r="BK96" s="244"/>
      <c r="BL96" s="244"/>
      <c r="BM96" s="244"/>
      <c r="BN96" s="244"/>
      <c r="BO96" s="244"/>
      <c r="BP96" s="244"/>
      <c r="BQ96" s="241">
        <v>90</v>
      </c>
      <c r="BR96" s="246"/>
      <c r="BS96" s="974"/>
      <c r="BT96" s="975"/>
      <c r="BU96" s="975"/>
      <c r="BV96" s="975"/>
      <c r="BW96" s="975"/>
      <c r="BX96" s="975"/>
      <c r="BY96" s="975"/>
      <c r="BZ96" s="975"/>
      <c r="CA96" s="975"/>
      <c r="CB96" s="975"/>
      <c r="CC96" s="975"/>
      <c r="CD96" s="975"/>
      <c r="CE96" s="975"/>
      <c r="CF96" s="975"/>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4"/>
      <c r="DW96" s="975"/>
      <c r="DX96" s="975"/>
      <c r="DY96" s="975"/>
      <c r="DZ96" s="976"/>
      <c r="EA96" s="233"/>
    </row>
    <row r="97" spans="1:131" ht="26.25" hidden="1" customHeight="1" x14ac:dyDescent="0.15">
      <c r="A97" s="248"/>
      <c r="B97" s="249"/>
      <c r="C97" s="249"/>
      <c r="D97" s="249"/>
      <c r="E97" s="249"/>
      <c r="F97" s="249"/>
      <c r="G97" s="249"/>
      <c r="H97" s="249"/>
      <c r="I97" s="249"/>
      <c r="J97" s="249"/>
      <c r="K97" s="249"/>
      <c r="L97" s="249"/>
      <c r="M97" s="249"/>
      <c r="N97" s="249"/>
      <c r="O97" s="249"/>
      <c r="P97" s="249"/>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0"/>
      <c r="AT97" s="250"/>
      <c r="AU97" s="250"/>
      <c r="AV97" s="250"/>
      <c r="AW97" s="250"/>
      <c r="AX97" s="250"/>
      <c r="AY97" s="250"/>
      <c r="AZ97" s="251"/>
      <c r="BA97" s="251"/>
      <c r="BB97" s="251"/>
      <c r="BC97" s="251"/>
      <c r="BD97" s="251"/>
      <c r="BE97" s="244"/>
      <c r="BF97" s="244"/>
      <c r="BG97" s="244"/>
      <c r="BH97" s="244"/>
      <c r="BI97" s="244"/>
      <c r="BJ97" s="244"/>
      <c r="BK97" s="244"/>
      <c r="BL97" s="244"/>
      <c r="BM97" s="244"/>
      <c r="BN97" s="244"/>
      <c r="BO97" s="244"/>
      <c r="BP97" s="244"/>
      <c r="BQ97" s="241">
        <v>91</v>
      </c>
      <c r="BR97" s="246"/>
      <c r="BS97" s="974"/>
      <c r="BT97" s="975"/>
      <c r="BU97" s="975"/>
      <c r="BV97" s="975"/>
      <c r="BW97" s="975"/>
      <c r="BX97" s="975"/>
      <c r="BY97" s="975"/>
      <c r="BZ97" s="975"/>
      <c r="CA97" s="975"/>
      <c r="CB97" s="975"/>
      <c r="CC97" s="975"/>
      <c r="CD97" s="975"/>
      <c r="CE97" s="975"/>
      <c r="CF97" s="975"/>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4"/>
      <c r="DW97" s="975"/>
      <c r="DX97" s="975"/>
      <c r="DY97" s="975"/>
      <c r="DZ97" s="976"/>
      <c r="EA97" s="233"/>
    </row>
    <row r="98" spans="1:131" ht="26.25" hidden="1" customHeight="1" x14ac:dyDescent="0.15">
      <c r="A98" s="248"/>
      <c r="B98" s="249"/>
      <c r="C98" s="249"/>
      <c r="D98" s="249"/>
      <c r="E98" s="249"/>
      <c r="F98" s="249"/>
      <c r="G98" s="249"/>
      <c r="H98" s="249"/>
      <c r="I98" s="249"/>
      <c r="J98" s="249"/>
      <c r="K98" s="249"/>
      <c r="L98" s="249"/>
      <c r="M98" s="249"/>
      <c r="N98" s="249"/>
      <c r="O98" s="249"/>
      <c r="P98" s="249"/>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50"/>
      <c r="AQ98" s="250"/>
      <c r="AR98" s="250"/>
      <c r="AS98" s="250"/>
      <c r="AT98" s="250"/>
      <c r="AU98" s="250"/>
      <c r="AV98" s="250"/>
      <c r="AW98" s="250"/>
      <c r="AX98" s="250"/>
      <c r="AY98" s="250"/>
      <c r="AZ98" s="251"/>
      <c r="BA98" s="251"/>
      <c r="BB98" s="251"/>
      <c r="BC98" s="251"/>
      <c r="BD98" s="251"/>
      <c r="BE98" s="244"/>
      <c r="BF98" s="244"/>
      <c r="BG98" s="244"/>
      <c r="BH98" s="244"/>
      <c r="BI98" s="244"/>
      <c r="BJ98" s="244"/>
      <c r="BK98" s="244"/>
      <c r="BL98" s="244"/>
      <c r="BM98" s="244"/>
      <c r="BN98" s="244"/>
      <c r="BO98" s="244"/>
      <c r="BP98" s="244"/>
      <c r="BQ98" s="241">
        <v>92</v>
      </c>
      <c r="BR98" s="246"/>
      <c r="BS98" s="974"/>
      <c r="BT98" s="975"/>
      <c r="BU98" s="975"/>
      <c r="BV98" s="975"/>
      <c r="BW98" s="975"/>
      <c r="BX98" s="975"/>
      <c r="BY98" s="975"/>
      <c r="BZ98" s="975"/>
      <c r="CA98" s="975"/>
      <c r="CB98" s="975"/>
      <c r="CC98" s="975"/>
      <c r="CD98" s="975"/>
      <c r="CE98" s="975"/>
      <c r="CF98" s="975"/>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4"/>
      <c r="DW98" s="975"/>
      <c r="DX98" s="975"/>
      <c r="DY98" s="975"/>
      <c r="DZ98" s="976"/>
      <c r="EA98" s="233"/>
    </row>
    <row r="99" spans="1:131" ht="26.25" hidden="1" customHeight="1" x14ac:dyDescent="0.15">
      <c r="A99" s="248"/>
      <c r="B99" s="249"/>
      <c r="C99" s="249"/>
      <c r="D99" s="249"/>
      <c r="E99" s="249"/>
      <c r="F99" s="249"/>
      <c r="G99" s="249"/>
      <c r="H99" s="249"/>
      <c r="I99" s="249"/>
      <c r="J99" s="249"/>
      <c r="K99" s="249"/>
      <c r="L99" s="249"/>
      <c r="M99" s="249"/>
      <c r="N99" s="249"/>
      <c r="O99" s="249"/>
      <c r="P99" s="249"/>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50"/>
      <c r="AX99" s="250"/>
      <c r="AY99" s="250"/>
      <c r="AZ99" s="251"/>
      <c r="BA99" s="251"/>
      <c r="BB99" s="251"/>
      <c r="BC99" s="251"/>
      <c r="BD99" s="251"/>
      <c r="BE99" s="244"/>
      <c r="BF99" s="244"/>
      <c r="BG99" s="244"/>
      <c r="BH99" s="244"/>
      <c r="BI99" s="244"/>
      <c r="BJ99" s="244"/>
      <c r="BK99" s="244"/>
      <c r="BL99" s="244"/>
      <c r="BM99" s="244"/>
      <c r="BN99" s="244"/>
      <c r="BO99" s="244"/>
      <c r="BP99" s="244"/>
      <c r="BQ99" s="241">
        <v>93</v>
      </c>
      <c r="BR99" s="246"/>
      <c r="BS99" s="974"/>
      <c r="BT99" s="975"/>
      <c r="BU99" s="975"/>
      <c r="BV99" s="975"/>
      <c r="BW99" s="975"/>
      <c r="BX99" s="975"/>
      <c r="BY99" s="975"/>
      <c r="BZ99" s="975"/>
      <c r="CA99" s="975"/>
      <c r="CB99" s="975"/>
      <c r="CC99" s="975"/>
      <c r="CD99" s="975"/>
      <c r="CE99" s="975"/>
      <c r="CF99" s="975"/>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4"/>
      <c r="DW99" s="975"/>
      <c r="DX99" s="975"/>
      <c r="DY99" s="975"/>
      <c r="DZ99" s="976"/>
      <c r="EA99" s="233"/>
    </row>
    <row r="100" spans="1:131" ht="26.25" hidden="1" customHeight="1" x14ac:dyDescent="0.15">
      <c r="A100" s="248"/>
      <c r="B100" s="249"/>
      <c r="C100" s="249"/>
      <c r="D100" s="249"/>
      <c r="E100" s="249"/>
      <c r="F100" s="249"/>
      <c r="G100" s="249"/>
      <c r="H100" s="249"/>
      <c r="I100" s="249"/>
      <c r="J100" s="249"/>
      <c r="K100" s="249"/>
      <c r="L100" s="249"/>
      <c r="M100" s="249"/>
      <c r="N100" s="249"/>
      <c r="O100" s="249"/>
      <c r="P100" s="249"/>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50"/>
      <c r="AX100" s="250"/>
      <c r="AY100" s="250"/>
      <c r="AZ100" s="251"/>
      <c r="BA100" s="251"/>
      <c r="BB100" s="251"/>
      <c r="BC100" s="251"/>
      <c r="BD100" s="251"/>
      <c r="BE100" s="244"/>
      <c r="BF100" s="244"/>
      <c r="BG100" s="244"/>
      <c r="BH100" s="244"/>
      <c r="BI100" s="244"/>
      <c r="BJ100" s="244"/>
      <c r="BK100" s="244"/>
      <c r="BL100" s="244"/>
      <c r="BM100" s="244"/>
      <c r="BN100" s="244"/>
      <c r="BO100" s="244"/>
      <c r="BP100" s="244"/>
      <c r="BQ100" s="241">
        <v>94</v>
      </c>
      <c r="BR100" s="246"/>
      <c r="BS100" s="974"/>
      <c r="BT100" s="975"/>
      <c r="BU100" s="975"/>
      <c r="BV100" s="975"/>
      <c r="BW100" s="975"/>
      <c r="BX100" s="975"/>
      <c r="BY100" s="975"/>
      <c r="BZ100" s="975"/>
      <c r="CA100" s="975"/>
      <c r="CB100" s="975"/>
      <c r="CC100" s="975"/>
      <c r="CD100" s="975"/>
      <c r="CE100" s="975"/>
      <c r="CF100" s="975"/>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4"/>
      <c r="DW100" s="975"/>
      <c r="DX100" s="975"/>
      <c r="DY100" s="975"/>
      <c r="DZ100" s="976"/>
      <c r="EA100" s="233"/>
    </row>
    <row r="101" spans="1:131" ht="26.25" hidden="1" customHeight="1" x14ac:dyDescent="0.15">
      <c r="A101" s="248"/>
      <c r="B101" s="249"/>
      <c r="C101" s="249"/>
      <c r="D101" s="249"/>
      <c r="E101" s="249"/>
      <c r="F101" s="249"/>
      <c r="G101" s="249"/>
      <c r="H101" s="249"/>
      <c r="I101" s="249"/>
      <c r="J101" s="249"/>
      <c r="K101" s="249"/>
      <c r="L101" s="249"/>
      <c r="M101" s="249"/>
      <c r="N101" s="249"/>
      <c r="O101" s="249"/>
      <c r="P101" s="249"/>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1"/>
      <c r="BA101" s="251"/>
      <c r="BB101" s="251"/>
      <c r="BC101" s="251"/>
      <c r="BD101" s="251"/>
      <c r="BE101" s="244"/>
      <c r="BF101" s="244"/>
      <c r="BG101" s="244"/>
      <c r="BH101" s="244"/>
      <c r="BI101" s="244"/>
      <c r="BJ101" s="244"/>
      <c r="BK101" s="244"/>
      <c r="BL101" s="244"/>
      <c r="BM101" s="244"/>
      <c r="BN101" s="244"/>
      <c r="BO101" s="244"/>
      <c r="BP101" s="244"/>
      <c r="BQ101" s="241">
        <v>95</v>
      </c>
      <c r="BR101" s="246"/>
      <c r="BS101" s="974"/>
      <c r="BT101" s="975"/>
      <c r="BU101" s="975"/>
      <c r="BV101" s="975"/>
      <c r="BW101" s="975"/>
      <c r="BX101" s="975"/>
      <c r="BY101" s="975"/>
      <c r="BZ101" s="975"/>
      <c r="CA101" s="975"/>
      <c r="CB101" s="975"/>
      <c r="CC101" s="975"/>
      <c r="CD101" s="975"/>
      <c r="CE101" s="975"/>
      <c r="CF101" s="975"/>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4"/>
      <c r="DW101" s="975"/>
      <c r="DX101" s="975"/>
      <c r="DY101" s="975"/>
      <c r="DZ101" s="976"/>
      <c r="EA101" s="233"/>
    </row>
    <row r="102" spans="1:131" ht="26.25" customHeight="1" thickBot="1" x14ac:dyDescent="0.2">
      <c r="A102" s="248"/>
      <c r="B102" s="249"/>
      <c r="C102" s="249"/>
      <c r="D102" s="249"/>
      <c r="E102" s="249"/>
      <c r="F102" s="249"/>
      <c r="G102" s="249"/>
      <c r="H102" s="249"/>
      <c r="I102" s="249"/>
      <c r="J102" s="249"/>
      <c r="K102" s="249"/>
      <c r="L102" s="249"/>
      <c r="M102" s="249"/>
      <c r="N102" s="249"/>
      <c r="O102" s="249"/>
      <c r="P102" s="249"/>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c r="AQ102" s="250"/>
      <c r="AR102" s="250"/>
      <c r="AS102" s="250"/>
      <c r="AT102" s="250"/>
      <c r="AU102" s="250"/>
      <c r="AV102" s="250"/>
      <c r="AW102" s="250"/>
      <c r="AX102" s="250"/>
      <c r="AY102" s="250"/>
      <c r="AZ102" s="251"/>
      <c r="BA102" s="251"/>
      <c r="BB102" s="251"/>
      <c r="BC102" s="251"/>
      <c r="BD102" s="251"/>
      <c r="BE102" s="244"/>
      <c r="BF102" s="244"/>
      <c r="BG102" s="244"/>
      <c r="BH102" s="244"/>
      <c r="BI102" s="244"/>
      <c r="BJ102" s="244"/>
      <c r="BK102" s="244"/>
      <c r="BL102" s="244"/>
      <c r="BM102" s="244"/>
      <c r="BN102" s="244"/>
      <c r="BO102" s="244"/>
      <c r="BP102" s="244"/>
      <c r="BQ102" s="243" t="s">
        <v>396</v>
      </c>
      <c r="BR102" s="966" t="s">
        <v>428</v>
      </c>
      <c r="BS102" s="967"/>
      <c r="BT102" s="967"/>
      <c r="BU102" s="967"/>
      <c r="BV102" s="967"/>
      <c r="BW102" s="967"/>
      <c r="BX102" s="967"/>
      <c r="BY102" s="967"/>
      <c r="BZ102" s="967"/>
      <c r="CA102" s="967"/>
      <c r="CB102" s="967"/>
      <c r="CC102" s="967"/>
      <c r="CD102" s="967"/>
      <c r="CE102" s="967"/>
      <c r="CF102" s="967"/>
      <c r="CG102" s="977"/>
      <c r="CH102" s="978"/>
      <c r="CI102" s="979"/>
      <c r="CJ102" s="979"/>
      <c r="CK102" s="979"/>
      <c r="CL102" s="980"/>
      <c r="CM102" s="978"/>
      <c r="CN102" s="979"/>
      <c r="CO102" s="979"/>
      <c r="CP102" s="979"/>
      <c r="CQ102" s="980"/>
      <c r="CR102" s="981">
        <v>6</v>
      </c>
      <c r="CS102" s="982"/>
      <c r="CT102" s="982"/>
      <c r="CU102" s="982"/>
      <c r="CV102" s="983"/>
      <c r="CW102" s="981">
        <v>40</v>
      </c>
      <c r="CX102" s="982"/>
      <c r="CY102" s="982"/>
      <c r="CZ102" s="982"/>
      <c r="DA102" s="983"/>
      <c r="DB102" s="981" t="s">
        <v>597</v>
      </c>
      <c r="DC102" s="982"/>
      <c r="DD102" s="982"/>
      <c r="DE102" s="982"/>
      <c r="DF102" s="983"/>
      <c r="DG102" s="981" t="s">
        <v>597</v>
      </c>
      <c r="DH102" s="982"/>
      <c r="DI102" s="982"/>
      <c r="DJ102" s="982"/>
      <c r="DK102" s="983"/>
      <c r="DL102" s="981" t="s">
        <v>597</v>
      </c>
      <c r="DM102" s="982"/>
      <c r="DN102" s="982"/>
      <c r="DO102" s="982"/>
      <c r="DP102" s="983"/>
      <c r="DQ102" s="981" t="s">
        <v>597</v>
      </c>
      <c r="DR102" s="982"/>
      <c r="DS102" s="982"/>
      <c r="DT102" s="982"/>
      <c r="DU102" s="983"/>
      <c r="DV102" s="966"/>
      <c r="DW102" s="967"/>
      <c r="DX102" s="967"/>
      <c r="DY102" s="967"/>
      <c r="DZ102" s="968"/>
      <c r="EA102" s="233"/>
    </row>
    <row r="103" spans="1:131" ht="26.25" customHeight="1" x14ac:dyDescent="0.15">
      <c r="A103" s="248"/>
      <c r="B103" s="249"/>
      <c r="C103" s="249"/>
      <c r="D103" s="249"/>
      <c r="E103" s="249"/>
      <c r="F103" s="249"/>
      <c r="G103" s="249"/>
      <c r="H103" s="249"/>
      <c r="I103" s="249"/>
      <c r="J103" s="249"/>
      <c r="K103" s="249"/>
      <c r="L103" s="249"/>
      <c r="M103" s="249"/>
      <c r="N103" s="249"/>
      <c r="O103" s="249"/>
      <c r="P103" s="249"/>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c r="AV103" s="250"/>
      <c r="AW103" s="250"/>
      <c r="AX103" s="250"/>
      <c r="AY103" s="250"/>
      <c r="AZ103" s="251"/>
      <c r="BA103" s="251"/>
      <c r="BB103" s="251"/>
      <c r="BC103" s="251"/>
      <c r="BD103" s="251"/>
      <c r="BE103" s="244"/>
      <c r="BF103" s="244"/>
      <c r="BG103" s="244"/>
      <c r="BH103" s="244"/>
      <c r="BI103" s="244"/>
      <c r="BJ103" s="244"/>
      <c r="BK103" s="244"/>
      <c r="BL103" s="244"/>
      <c r="BM103" s="244"/>
      <c r="BN103" s="244"/>
      <c r="BO103" s="244"/>
      <c r="BP103" s="244"/>
      <c r="BQ103" s="969" t="s">
        <v>429</v>
      </c>
      <c r="BR103" s="969"/>
      <c r="BS103" s="969"/>
      <c r="BT103" s="969"/>
      <c r="BU103" s="969"/>
      <c r="BV103" s="969"/>
      <c r="BW103" s="969"/>
      <c r="BX103" s="969"/>
      <c r="BY103" s="969"/>
      <c r="BZ103" s="969"/>
      <c r="CA103" s="969"/>
      <c r="CB103" s="969"/>
      <c r="CC103" s="969"/>
      <c r="CD103" s="969"/>
      <c r="CE103" s="969"/>
      <c r="CF103" s="969"/>
      <c r="CG103" s="969"/>
      <c r="CH103" s="969"/>
      <c r="CI103" s="969"/>
      <c r="CJ103" s="969"/>
      <c r="CK103" s="969"/>
      <c r="CL103" s="969"/>
      <c r="CM103" s="969"/>
      <c r="CN103" s="969"/>
      <c r="CO103" s="969"/>
      <c r="CP103" s="969"/>
      <c r="CQ103" s="969"/>
      <c r="CR103" s="969"/>
      <c r="CS103" s="969"/>
      <c r="CT103" s="969"/>
      <c r="CU103" s="969"/>
      <c r="CV103" s="969"/>
      <c r="CW103" s="969"/>
      <c r="CX103" s="969"/>
      <c r="CY103" s="969"/>
      <c r="CZ103" s="969"/>
      <c r="DA103" s="969"/>
      <c r="DB103" s="969"/>
      <c r="DC103" s="969"/>
      <c r="DD103" s="969"/>
      <c r="DE103" s="969"/>
      <c r="DF103" s="969"/>
      <c r="DG103" s="969"/>
      <c r="DH103" s="969"/>
      <c r="DI103" s="969"/>
      <c r="DJ103" s="969"/>
      <c r="DK103" s="969"/>
      <c r="DL103" s="969"/>
      <c r="DM103" s="969"/>
      <c r="DN103" s="969"/>
      <c r="DO103" s="969"/>
      <c r="DP103" s="969"/>
      <c r="DQ103" s="969"/>
      <c r="DR103" s="969"/>
      <c r="DS103" s="969"/>
      <c r="DT103" s="969"/>
      <c r="DU103" s="969"/>
      <c r="DV103" s="969"/>
      <c r="DW103" s="969"/>
      <c r="DX103" s="969"/>
      <c r="DY103" s="969"/>
      <c r="DZ103" s="969"/>
      <c r="EA103" s="233"/>
    </row>
    <row r="104" spans="1:131" ht="26.25" customHeight="1" x14ac:dyDescent="0.15">
      <c r="A104" s="248"/>
      <c r="B104" s="249"/>
      <c r="C104" s="249"/>
      <c r="D104" s="249"/>
      <c r="E104" s="249"/>
      <c r="F104" s="249"/>
      <c r="G104" s="249"/>
      <c r="H104" s="249"/>
      <c r="I104" s="249"/>
      <c r="J104" s="249"/>
      <c r="K104" s="249"/>
      <c r="L104" s="249"/>
      <c r="M104" s="249"/>
      <c r="N104" s="249"/>
      <c r="O104" s="249"/>
      <c r="P104" s="249"/>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250"/>
      <c r="AP104" s="250"/>
      <c r="AQ104" s="250"/>
      <c r="AR104" s="250"/>
      <c r="AS104" s="250"/>
      <c r="AT104" s="250"/>
      <c r="AU104" s="250"/>
      <c r="AV104" s="250"/>
      <c r="AW104" s="250"/>
      <c r="AX104" s="250"/>
      <c r="AY104" s="250"/>
      <c r="AZ104" s="251"/>
      <c r="BA104" s="251"/>
      <c r="BB104" s="251"/>
      <c r="BC104" s="251"/>
      <c r="BD104" s="251"/>
      <c r="BE104" s="244"/>
      <c r="BF104" s="244"/>
      <c r="BG104" s="244"/>
      <c r="BH104" s="244"/>
      <c r="BI104" s="244"/>
      <c r="BJ104" s="244"/>
      <c r="BK104" s="244"/>
      <c r="BL104" s="244"/>
      <c r="BM104" s="244"/>
      <c r="BN104" s="244"/>
      <c r="BO104" s="244"/>
      <c r="BP104" s="244"/>
      <c r="BQ104" s="970" t="s">
        <v>430</v>
      </c>
      <c r="BR104" s="970"/>
      <c r="BS104" s="970"/>
      <c r="BT104" s="970"/>
      <c r="BU104" s="970"/>
      <c r="BV104" s="970"/>
      <c r="BW104" s="970"/>
      <c r="BX104" s="970"/>
      <c r="BY104" s="970"/>
      <c r="BZ104" s="970"/>
      <c r="CA104" s="970"/>
      <c r="CB104" s="970"/>
      <c r="CC104" s="970"/>
      <c r="CD104" s="970"/>
      <c r="CE104" s="970"/>
      <c r="CF104" s="970"/>
      <c r="CG104" s="970"/>
      <c r="CH104" s="970"/>
      <c r="CI104" s="970"/>
      <c r="CJ104" s="970"/>
      <c r="CK104" s="970"/>
      <c r="CL104" s="970"/>
      <c r="CM104" s="970"/>
      <c r="CN104" s="970"/>
      <c r="CO104" s="970"/>
      <c r="CP104" s="970"/>
      <c r="CQ104" s="970"/>
      <c r="CR104" s="970"/>
      <c r="CS104" s="970"/>
      <c r="CT104" s="970"/>
      <c r="CU104" s="970"/>
      <c r="CV104" s="970"/>
      <c r="CW104" s="970"/>
      <c r="CX104" s="970"/>
      <c r="CY104" s="970"/>
      <c r="CZ104" s="970"/>
      <c r="DA104" s="970"/>
      <c r="DB104" s="970"/>
      <c r="DC104" s="970"/>
      <c r="DD104" s="970"/>
      <c r="DE104" s="970"/>
      <c r="DF104" s="970"/>
      <c r="DG104" s="970"/>
      <c r="DH104" s="970"/>
      <c r="DI104" s="970"/>
      <c r="DJ104" s="970"/>
      <c r="DK104" s="970"/>
      <c r="DL104" s="970"/>
      <c r="DM104" s="970"/>
      <c r="DN104" s="970"/>
      <c r="DO104" s="970"/>
      <c r="DP104" s="970"/>
      <c r="DQ104" s="970"/>
      <c r="DR104" s="970"/>
      <c r="DS104" s="970"/>
      <c r="DT104" s="970"/>
      <c r="DU104" s="970"/>
      <c r="DV104" s="970"/>
      <c r="DW104" s="970"/>
      <c r="DX104" s="970"/>
      <c r="DY104" s="970"/>
      <c r="DZ104" s="970"/>
      <c r="EA104" s="233"/>
    </row>
    <row r="105" spans="1:131" ht="11.25" customHeight="1" x14ac:dyDescent="0.15">
      <c r="A105" s="244"/>
      <c r="B105" s="244"/>
      <c r="C105" s="244"/>
      <c r="D105" s="244"/>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33"/>
      <c r="BR105" s="233"/>
      <c r="BS105" s="233"/>
      <c r="BT105" s="233"/>
      <c r="BU105" s="233"/>
      <c r="BV105" s="233"/>
      <c r="BW105" s="233"/>
      <c r="BX105" s="233"/>
      <c r="BY105" s="233"/>
      <c r="BZ105" s="233"/>
      <c r="CA105" s="233"/>
      <c r="CB105" s="233"/>
      <c r="CC105" s="233"/>
      <c r="CD105" s="233"/>
      <c r="CE105" s="233"/>
      <c r="CF105" s="233"/>
      <c r="CG105" s="233"/>
      <c r="CH105" s="233"/>
      <c r="CI105" s="233"/>
      <c r="CJ105" s="233"/>
      <c r="CK105" s="233"/>
      <c r="CL105" s="233"/>
      <c r="CM105" s="233"/>
      <c r="CN105" s="233"/>
      <c r="CO105" s="233"/>
      <c r="CP105" s="233"/>
      <c r="CQ105" s="233"/>
      <c r="CR105" s="233"/>
      <c r="CS105" s="233"/>
      <c r="CT105" s="233"/>
      <c r="CU105" s="233"/>
      <c r="CV105" s="233"/>
      <c r="CW105" s="233"/>
      <c r="CX105" s="233"/>
      <c r="CY105" s="233"/>
      <c r="CZ105" s="233"/>
      <c r="DA105" s="233"/>
      <c r="DB105" s="233"/>
      <c r="DC105" s="233"/>
      <c r="DD105" s="233"/>
      <c r="DE105" s="233"/>
      <c r="DF105" s="233"/>
      <c r="DG105" s="233"/>
      <c r="DH105" s="233"/>
      <c r="DI105" s="233"/>
      <c r="DJ105" s="233"/>
      <c r="DK105" s="233"/>
      <c r="DL105" s="233"/>
      <c r="DM105" s="233"/>
      <c r="DN105" s="233"/>
      <c r="DO105" s="233"/>
      <c r="DP105" s="233"/>
      <c r="DQ105" s="233"/>
      <c r="DR105" s="233"/>
      <c r="DS105" s="233"/>
      <c r="DT105" s="233"/>
      <c r="DU105" s="233"/>
      <c r="DV105" s="233"/>
      <c r="DW105" s="233"/>
      <c r="DX105" s="233"/>
      <c r="DY105" s="233"/>
      <c r="DZ105" s="233"/>
      <c r="EA105" s="233"/>
    </row>
    <row r="106" spans="1:131" ht="11.25" customHeight="1" x14ac:dyDescent="0.15">
      <c r="A106" s="244"/>
      <c r="B106" s="244"/>
      <c r="C106" s="244"/>
      <c r="D106" s="244"/>
      <c r="E106" s="244"/>
      <c r="F106" s="244"/>
      <c r="G106" s="244"/>
      <c r="H106" s="244"/>
      <c r="I106" s="244"/>
      <c r="J106" s="244"/>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33"/>
      <c r="BR106" s="233"/>
      <c r="BS106" s="233"/>
      <c r="BT106" s="233"/>
      <c r="BU106" s="233"/>
      <c r="BV106" s="233"/>
      <c r="BW106" s="233"/>
      <c r="BX106" s="233"/>
      <c r="BY106" s="233"/>
      <c r="BZ106" s="233"/>
      <c r="CA106" s="233"/>
      <c r="CB106" s="233"/>
      <c r="CC106" s="233"/>
      <c r="CD106" s="233"/>
      <c r="CE106" s="233"/>
      <c r="CF106" s="233"/>
      <c r="CG106" s="233"/>
      <c r="CH106" s="233"/>
      <c r="CI106" s="233"/>
      <c r="CJ106" s="233"/>
      <c r="CK106" s="233"/>
      <c r="CL106" s="233"/>
      <c r="CM106" s="233"/>
      <c r="CN106" s="233"/>
      <c r="CO106" s="233"/>
      <c r="CP106" s="233"/>
      <c r="CQ106" s="233"/>
      <c r="CR106" s="233"/>
      <c r="CS106" s="233"/>
      <c r="CT106" s="233"/>
      <c r="CU106" s="233"/>
      <c r="CV106" s="233"/>
      <c r="CW106" s="233"/>
      <c r="CX106" s="233"/>
      <c r="CY106" s="233"/>
      <c r="CZ106" s="233"/>
      <c r="DA106" s="233"/>
      <c r="DB106" s="233"/>
      <c r="DC106" s="233"/>
      <c r="DD106" s="233"/>
      <c r="DE106" s="233"/>
      <c r="DF106" s="233"/>
      <c r="DG106" s="233"/>
      <c r="DH106" s="233"/>
      <c r="DI106" s="233"/>
      <c r="DJ106" s="233"/>
      <c r="DK106" s="233"/>
      <c r="DL106" s="233"/>
      <c r="DM106" s="233"/>
      <c r="DN106" s="233"/>
      <c r="DO106" s="233"/>
      <c r="DP106" s="233"/>
      <c r="DQ106" s="233"/>
      <c r="DR106" s="233"/>
      <c r="DS106" s="233"/>
      <c r="DT106" s="233"/>
      <c r="DU106" s="233"/>
      <c r="DV106" s="233"/>
      <c r="DW106" s="233"/>
      <c r="DX106" s="233"/>
      <c r="DY106" s="233"/>
      <c r="DZ106" s="233"/>
      <c r="EA106" s="233"/>
    </row>
    <row r="107" spans="1:131" s="233" customFormat="1" ht="26.25" customHeight="1" thickBot="1" x14ac:dyDescent="0.2">
      <c r="A107" s="252" t="s">
        <v>431</v>
      </c>
      <c r="B107" s="253"/>
      <c r="C107" s="253"/>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253"/>
      <c r="AD107" s="253"/>
      <c r="AE107" s="253"/>
      <c r="AF107" s="253"/>
      <c r="AG107" s="253"/>
      <c r="AH107" s="253"/>
      <c r="AI107" s="253"/>
      <c r="AJ107" s="253"/>
      <c r="AK107" s="253"/>
      <c r="AL107" s="253"/>
      <c r="AM107" s="253"/>
      <c r="AN107" s="253"/>
      <c r="AO107" s="253"/>
      <c r="AP107" s="253"/>
      <c r="AQ107" s="253"/>
      <c r="AR107" s="253"/>
      <c r="AS107" s="253"/>
      <c r="AT107" s="253"/>
      <c r="AU107" s="252" t="s">
        <v>432</v>
      </c>
      <c r="AV107" s="253"/>
      <c r="AW107" s="253"/>
      <c r="AX107" s="253"/>
      <c r="AY107" s="253"/>
      <c r="AZ107" s="253"/>
      <c r="BA107" s="253"/>
      <c r="BB107" s="253"/>
      <c r="BC107" s="253"/>
      <c r="BD107" s="253"/>
      <c r="BE107" s="253"/>
      <c r="BF107" s="253"/>
      <c r="BG107" s="253"/>
      <c r="BH107" s="253"/>
      <c r="BI107" s="253"/>
      <c r="BJ107" s="253"/>
      <c r="BK107" s="253"/>
      <c r="BL107" s="253"/>
      <c r="BM107" s="253"/>
      <c r="BN107" s="253"/>
      <c r="BO107" s="253"/>
      <c r="BP107" s="253"/>
      <c r="BQ107" s="253"/>
      <c r="BR107" s="253"/>
      <c r="BS107" s="253"/>
      <c r="BT107" s="253"/>
      <c r="BU107" s="253"/>
      <c r="BV107" s="253"/>
      <c r="BW107" s="253"/>
      <c r="BX107" s="253"/>
      <c r="BY107" s="253"/>
      <c r="BZ107" s="253"/>
      <c r="CA107" s="253"/>
      <c r="CB107" s="253"/>
      <c r="CC107" s="253"/>
      <c r="CD107" s="253"/>
      <c r="CE107" s="253"/>
      <c r="CF107" s="253"/>
      <c r="CG107" s="253"/>
      <c r="CH107" s="253"/>
      <c r="CI107" s="253"/>
      <c r="CJ107" s="253"/>
      <c r="CK107" s="253"/>
      <c r="CL107" s="253"/>
      <c r="CM107" s="253"/>
      <c r="CN107" s="253"/>
      <c r="CO107" s="253"/>
      <c r="CP107" s="253"/>
      <c r="CQ107" s="253"/>
      <c r="CR107" s="253"/>
      <c r="CS107" s="253"/>
      <c r="CT107" s="253"/>
      <c r="CU107" s="253"/>
      <c r="CV107" s="253"/>
      <c r="CW107" s="253"/>
      <c r="CX107" s="253"/>
      <c r="CY107" s="253"/>
      <c r="CZ107" s="253"/>
      <c r="DA107" s="253"/>
      <c r="DB107" s="253"/>
      <c r="DC107" s="253"/>
      <c r="DD107" s="253"/>
      <c r="DE107" s="253"/>
      <c r="DF107" s="253"/>
      <c r="DG107" s="253"/>
      <c r="DH107" s="253"/>
      <c r="DI107" s="253"/>
      <c r="DJ107" s="253"/>
      <c r="DK107" s="253"/>
      <c r="DL107" s="253"/>
      <c r="DM107" s="253"/>
      <c r="DN107" s="253"/>
      <c r="DO107" s="253"/>
      <c r="DP107" s="253"/>
      <c r="DQ107" s="253"/>
      <c r="DR107" s="253"/>
      <c r="DS107" s="253"/>
      <c r="DT107" s="253"/>
      <c r="DU107" s="253"/>
      <c r="DV107" s="253"/>
      <c r="DW107" s="253"/>
      <c r="DX107" s="253"/>
      <c r="DY107" s="253"/>
      <c r="DZ107" s="253"/>
    </row>
    <row r="108" spans="1:131" s="233" customFormat="1" ht="26.25" customHeight="1" x14ac:dyDescent="0.15">
      <c r="A108" s="971" t="s">
        <v>433</v>
      </c>
      <c r="B108" s="972"/>
      <c r="C108" s="972"/>
      <c r="D108" s="972"/>
      <c r="E108" s="972"/>
      <c r="F108" s="972"/>
      <c r="G108" s="972"/>
      <c r="H108" s="972"/>
      <c r="I108" s="972"/>
      <c r="J108" s="972"/>
      <c r="K108" s="972"/>
      <c r="L108" s="972"/>
      <c r="M108" s="972"/>
      <c r="N108" s="972"/>
      <c r="O108" s="972"/>
      <c r="P108" s="972"/>
      <c r="Q108" s="972"/>
      <c r="R108" s="972"/>
      <c r="S108" s="972"/>
      <c r="T108" s="972"/>
      <c r="U108" s="972"/>
      <c r="V108" s="972"/>
      <c r="W108" s="972"/>
      <c r="X108" s="972"/>
      <c r="Y108" s="972"/>
      <c r="Z108" s="972"/>
      <c r="AA108" s="972"/>
      <c r="AB108" s="972"/>
      <c r="AC108" s="972"/>
      <c r="AD108" s="972"/>
      <c r="AE108" s="972"/>
      <c r="AF108" s="972"/>
      <c r="AG108" s="972"/>
      <c r="AH108" s="972"/>
      <c r="AI108" s="972"/>
      <c r="AJ108" s="972"/>
      <c r="AK108" s="972"/>
      <c r="AL108" s="972"/>
      <c r="AM108" s="972"/>
      <c r="AN108" s="972"/>
      <c r="AO108" s="972"/>
      <c r="AP108" s="972"/>
      <c r="AQ108" s="972"/>
      <c r="AR108" s="972"/>
      <c r="AS108" s="972"/>
      <c r="AT108" s="973"/>
      <c r="AU108" s="971" t="s">
        <v>434</v>
      </c>
      <c r="AV108" s="972"/>
      <c r="AW108" s="972"/>
      <c r="AX108" s="972"/>
      <c r="AY108" s="972"/>
      <c r="AZ108" s="972"/>
      <c r="BA108" s="972"/>
      <c r="BB108" s="972"/>
      <c r="BC108" s="972"/>
      <c r="BD108" s="972"/>
      <c r="BE108" s="972"/>
      <c r="BF108" s="972"/>
      <c r="BG108" s="972"/>
      <c r="BH108" s="972"/>
      <c r="BI108" s="972"/>
      <c r="BJ108" s="972"/>
      <c r="BK108" s="972"/>
      <c r="BL108" s="972"/>
      <c r="BM108" s="972"/>
      <c r="BN108" s="972"/>
      <c r="BO108" s="972"/>
      <c r="BP108" s="972"/>
      <c r="BQ108" s="972"/>
      <c r="BR108" s="972"/>
      <c r="BS108" s="972"/>
      <c r="BT108" s="972"/>
      <c r="BU108" s="972"/>
      <c r="BV108" s="972"/>
      <c r="BW108" s="972"/>
      <c r="BX108" s="972"/>
      <c r="BY108" s="972"/>
      <c r="BZ108" s="972"/>
      <c r="CA108" s="972"/>
      <c r="CB108" s="972"/>
      <c r="CC108" s="972"/>
      <c r="CD108" s="972"/>
      <c r="CE108" s="972"/>
      <c r="CF108" s="972"/>
      <c r="CG108" s="972"/>
      <c r="CH108" s="972"/>
      <c r="CI108" s="972"/>
      <c r="CJ108" s="972"/>
      <c r="CK108" s="972"/>
      <c r="CL108" s="972"/>
      <c r="CM108" s="972"/>
      <c r="CN108" s="972"/>
      <c r="CO108" s="972"/>
      <c r="CP108" s="972"/>
      <c r="CQ108" s="972"/>
      <c r="CR108" s="972"/>
      <c r="CS108" s="972"/>
      <c r="CT108" s="972"/>
      <c r="CU108" s="972"/>
      <c r="CV108" s="972"/>
      <c r="CW108" s="972"/>
      <c r="CX108" s="972"/>
      <c r="CY108" s="972"/>
      <c r="CZ108" s="972"/>
      <c r="DA108" s="972"/>
      <c r="DB108" s="972"/>
      <c r="DC108" s="972"/>
      <c r="DD108" s="972"/>
      <c r="DE108" s="972"/>
      <c r="DF108" s="972"/>
      <c r="DG108" s="972"/>
      <c r="DH108" s="972"/>
      <c r="DI108" s="972"/>
      <c r="DJ108" s="972"/>
      <c r="DK108" s="972"/>
      <c r="DL108" s="972"/>
      <c r="DM108" s="972"/>
      <c r="DN108" s="972"/>
      <c r="DO108" s="972"/>
      <c r="DP108" s="972"/>
      <c r="DQ108" s="972"/>
      <c r="DR108" s="972"/>
      <c r="DS108" s="972"/>
      <c r="DT108" s="972"/>
      <c r="DU108" s="972"/>
      <c r="DV108" s="972"/>
      <c r="DW108" s="972"/>
      <c r="DX108" s="972"/>
      <c r="DY108" s="972"/>
      <c r="DZ108" s="973"/>
    </row>
    <row r="109" spans="1:131" s="233" customFormat="1" ht="26.25" customHeight="1" x14ac:dyDescent="0.15">
      <c r="A109" s="924" t="s">
        <v>435</v>
      </c>
      <c r="B109" s="925"/>
      <c r="C109" s="925"/>
      <c r="D109" s="925"/>
      <c r="E109" s="925"/>
      <c r="F109" s="925"/>
      <c r="G109" s="925"/>
      <c r="H109" s="925"/>
      <c r="I109" s="925"/>
      <c r="J109" s="925"/>
      <c r="K109" s="925"/>
      <c r="L109" s="925"/>
      <c r="M109" s="925"/>
      <c r="N109" s="925"/>
      <c r="O109" s="925"/>
      <c r="P109" s="925"/>
      <c r="Q109" s="925"/>
      <c r="R109" s="925"/>
      <c r="S109" s="925"/>
      <c r="T109" s="925"/>
      <c r="U109" s="925"/>
      <c r="V109" s="925"/>
      <c r="W109" s="925"/>
      <c r="X109" s="925"/>
      <c r="Y109" s="925"/>
      <c r="Z109" s="926"/>
      <c r="AA109" s="927" t="s">
        <v>436</v>
      </c>
      <c r="AB109" s="925"/>
      <c r="AC109" s="925"/>
      <c r="AD109" s="925"/>
      <c r="AE109" s="926"/>
      <c r="AF109" s="927" t="s">
        <v>437</v>
      </c>
      <c r="AG109" s="925"/>
      <c r="AH109" s="925"/>
      <c r="AI109" s="925"/>
      <c r="AJ109" s="926"/>
      <c r="AK109" s="927" t="s">
        <v>308</v>
      </c>
      <c r="AL109" s="925"/>
      <c r="AM109" s="925"/>
      <c r="AN109" s="925"/>
      <c r="AO109" s="926"/>
      <c r="AP109" s="927" t="s">
        <v>438</v>
      </c>
      <c r="AQ109" s="925"/>
      <c r="AR109" s="925"/>
      <c r="AS109" s="925"/>
      <c r="AT109" s="958"/>
      <c r="AU109" s="924" t="s">
        <v>435</v>
      </c>
      <c r="AV109" s="925"/>
      <c r="AW109" s="925"/>
      <c r="AX109" s="925"/>
      <c r="AY109" s="925"/>
      <c r="AZ109" s="925"/>
      <c r="BA109" s="925"/>
      <c r="BB109" s="925"/>
      <c r="BC109" s="925"/>
      <c r="BD109" s="925"/>
      <c r="BE109" s="925"/>
      <c r="BF109" s="925"/>
      <c r="BG109" s="925"/>
      <c r="BH109" s="925"/>
      <c r="BI109" s="925"/>
      <c r="BJ109" s="925"/>
      <c r="BK109" s="925"/>
      <c r="BL109" s="925"/>
      <c r="BM109" s="925"/>
      <c r="BN109" s="925"/>
      <c r="BO109" s="925"/>
      <c r="BP109" s="926"/>
      <c r="BQ109" s="927" t="s">
        <v>436</v>
      </c>
      <c r="BR109" s="925"/>
      <c r="BS109" s="925"/>
      <c r="BT109" s="925"/>
      <c r="BU109" s="926"/>
      <c r="BV109" s="927" t="s">
        <v>437</v>
      </c>
      <c r="BW109" s="925"/>
      <c r="BX109" s="925"/>
      <c r="BY109" s="925"/>
      <c r="BZ109" s="926"/>
      <c r="CA109" s="927" t="s">
        <v>308</v>
      </c>
      <c r="CB109" s="925"/>
      <c r="CC109" s="925"/>
      <c r="CD109" s="925"/>
      <c r="CE109" s="926"/>
      <c r="CF109" s="965" t="s">
        <v>438</v>
      </c>
      <c r="CG109" s="965"/>
      <c r="CH109" s="965"/>
      <c r="CI109" s="965"/>
      <c r="CJ109" s="965"/>
      <c r="CK109" s="927" t="s">
        <v>439</v>
      </c>
      <c r="CL109" s="925"/>
      <c r="CM109" s="925"/>
      <c r="CN109" s="925"/>
      <c r="CO109" s="925"/>
      <c r="CP109" s="925"/>
      <c r="CQ109" s="925"/>
      <c r="CR109" s="925"/>
      <c r="CS109" s="925"/>
      <c r="CT109" s="925"/>
      <c r="CU109" s="925"/>
      <c r="CV109" s="925"/>
      <c r="CW109" s="925"/>
      <c r="CX109" s="925"/>
      <c r="CY109" s="925"/>
      <c r="CZ109" s="925"/>
      <c r="DA109" s="925"/>
      <c r="DB109" s="925"/>
      <c r="DC109" s="925"/>
      <c r="DD109" s="925"/>
      <c r="DE109" s="925"/>
      <c r="DF109" s="926"/>
      <c r="DG109" s="927" t="s">
        <v>436</v>
      </c>
      <c r="DH109" s="925"/>
      <c r="DI109" s="925"/>
      <c r="DJ109" s="925"/>
      <c r="DK109" s="926"/>
      <c r="DL109" s="927" t="s">
        <v>437</v>
      </c>
      <c r="DM109" s="925"/>
      <c r="DN109" s="925"/>
      <c r="DO109" s="925"/>
      <c r="DP109" s="926"/>
      <c r="DQ109" s="927" t="s">
        <v>308</v>
      </c>
      <c r="DR109" s="925"/>
      <c r="DS109" s="925"/>
      <c r="DT109" s="925"/>
      <c r="DU109" s="926"/>
      <c r="DV109" s="927" t="s">
        <v>438</v>
      </c>
      <c r="DW109" s="925"/>
      <c r="DX109" s="925"/>
      <c r="DY109" s="925"/>
      <c r="DZ109" s="958"/>
    </row>
    <row r="110" spans="1:131" s="233" customFormat="1" ht="26.25" customHeight="1" x14ac:dyDescent="0.15">
      <c r="A110" s="836" t="s">
        <v>440</v>
      </c>
      <c r="B110" s="837"/>
      <c r="C110" s="837"/>
      <c r="D110" s="837"/>
      <c r="E110" s="837"/>
      <c r="F110" s="837"/>
      <c r="G110" s="837"/>
      <c r="H110" s="837"/>
      <c r="I110" s="837"/>
      <c r="J110" s="837"/>
      <c r="K110" s="837"/>
      <c r="L110" s="837"/>
      <c r="M110" s="837"/>
      <c r="N110" s="837"/>
      <c r="O110" s="837"/>
      <c r="P110" s="837"/>
      <c r="Q110" s="837"/>
      <c r="R110" s="837"/>
      <c r="S110" s="837"/>
      <c r="T110" s="837"/>
      <c r="U110" s="837"/>
      <c r="V110" s="837"/>
      <c r="W110" s="837"/>
      <c r="X110" s="837"/>
      <c r="Y110" s="837"/>
      <c r="Z110" s="838"/>
      <c r="AA110" s="917">
        <v>533959</v>
      </c>
      <c r="AB110" s="918"/>
      <c r="AC110" s="918"/>
      <c r="AD110" s="918"/>
      <c r="AE110" s="919"/>
      <c r="AF110" s="920">
        <v>519375</v>
      </c>
      <c r="AG110" s="918"/>
      <c r="AH110" s="918"/>
      <c r="AI110" s="918"/>
      <c r="AJ110" s="919"/>
      <c r="AK110" s="920">
        <v>579588</v>
      </c>
      <c r="AL110" s="918"/>
      <c r="AM110" s="918"/>
      <c r="AN110" s="918"/>
      <c r="AO110" s="919"/>
      <c r="AP110" s="921">
        <v>28</v>
      </c>
      <c r="AQ110" s="922"/>
      <c r="AR110" s="922"/>
      <c r="AS110" s="922"/>
      <c r="AT110" s="923"/>
      <c r="AU110" s="959" t="s">
        <v>72</v>
      </c>
      <c r="AV110" s="960"/>
      <c r="AW110" s="960"/>
      <c r="AX110" s="960"/>
      <c r="AY110" s="960"/>
      <c r="AZ110" s="889" t="s">
        <v>441</v>
      </c>
      <c r="BA110" s="837"/>
      <c r="BB110" s="837"/>
      <c r="BC110" s="837"/>
      <c r="BD110" s="837"/>
      <c r="BE110" s="837"/>
      <c r="BF110" s="837"/>
      <c r="BG110" s="837"/>
      <c r="BH110" s="837"/>
      <c r="BI110" s="837"/>
      <c r="BJ110" s="837"/>
      <c r="BK110" s="837"/>
      <c r="BL110" s="837"/>
      <c r="BM110" s="837"/>
      <c r="BN110" s="837"/>
      <c r="BO110" s="837"/>
      <c r="BP110" s="838"/>
      <c r="BQ110" s="890">
        <v>4747547</v>
      </c>
      <c r="BR110" s="871"/>
      <c r="BS110" s="871"/>
      <c r="BT110" s="871"/>
      <c r="BU110" s="871"/>
      <c r="BV110" s="871">
        <v>4786230</v>
      </c>
      <c r="BW110" s="871"/>
      <c r="BX110" s="871"/>
      <c r="BY110" s="871"/>
      <c r="BZ110" s="871"/>
      <c r="CA110" s="871">
        <v>5072841</v>
      </c>
      <c r="CB110" s="871"/>
      <c r="CC110" s="871"/>
      <c r="CD110" s="871"/>
      <c r="CE110" s="871"/>
      <c r="CF110" s="895">
        <v>245</v>
      </c>
      <c r="CG110" s="896"/>
      <c r="CH110" s="896"/>
      <c r="CI110" s="896"/>
      <c r="CJ110" s="896"/>
      <c r="CK110" s="955" t="s">
        <v>442</v>
      </c>
      <c r="CL110" s="848"/>
      <c r="CM110" s="889" t="s">
        <v>443</v>
      </c>
      <c r="CN110" s="837"/>
      <c r="CO110" s="837"/>
      <c r="CP110" s="837"/>
      <c r="CQ110" s="837"/>
      <c r="CR110" s="837"/>
      <c r="CS110" s="837"/>
      <c r="CT110" s="837"/>
      <c r="CU110" s="837"/>
      <c r="CV110" s="837"/>
      <c r="CW110" s="837"/>
      <c r="CX110" s="837"/>
      <c r="CY110" s="837"/>
      <c r="CZ110" s="837"/>
      <c r="DA110" s="837"/>
      <c r="DB110" s="837"/>
      <c r="DC110" s="837"/>
      <c r="DD110" s="837"/>
      <c r="DE110" s="837"/>
      <c r="DF110" s="838"/>
      <c r="DG110" s="890" t="s">
        <v>413</v>
      </c>
      <c r="DH110" s="871"/>
      <c r="DI110" s="871"/>
      <c r="DJ110" s="871"/>
      <c r="DK110" s="871"/>
      <c r="DL110" s="871" t="s">
        <v>394</v>
      </c>
      <c r="DM110" s="871"/>
      <c r="DN110" s="871"/>
      <c r="DO110" s="871"/>
      <c r="DP110" s="871"/>
      <c r="DQ110" s="871" t="s">
        <v>413</v>
      </c>
      <c r="DR110" s="871"/>
      <c r="DS110" s="871"/>
      <c r="DT110" s="871"/>
      <c r="DU110" s="871"/>
      <c r="DV110" s="872" t="s">
        <v>394</v>
      </c>
      <c r="DW110" s="872"/>
      <c r="DX110" s="872"/>
      <c r="DY110" s="872"/>
      <c r="DZ110" s="873"/>
    </row>
    <row r="111" spans="1:131" s="233" customFormat="1" ht="26.25" customHeight="1" x14ac:dyDescent="0.15">
      <c r="A111" s="803" t="s">
        <v>444</v>
      </c>
      <c r="B111" s="804"/>
      <c r="C111" s="804"/>
      <c r="D111" s="804"/>
      <c r="E111" s="804"/>
      <c r="F111" s="804"/>
      <c r="G111" s="804"/>
      <c r="H111" s="804"/>
      <c r="I111" s="804"/>
      <c r="J111" s="804"/>
      <c r="K111" s="804"/>
      <c r="L111" s="804"/>
      <c r="M111" s="804"/>
      <c r="N111" s="804"/>
      <c r="O111" s="804"/>
      <c r="P111" s="804"/>
      <c r="Q111" s="804"/>
      <c r="R111" s="804"/>
      <c r="S111" s="804"/>
      <c r="T111" s="804"/>
      <c r="U111" s="804"/>
      <c r="V111" s="804"/>
      <c r="W111" s="804"/>
      <c r="X111" s="804"/>
      <c r="Y111" s="804"/>
      <c r="Z111" s="954"/>
      <c r="AA111" s="947" t="s">
        <v>417</v>
      </c>
      <c r="AB111" s="948"/>
      <c r="AC111" s="948"/>
      <c r="AD111" s="948"/>
      <c r="AE111" s="949"/>
      <c r="AF111" s="950" t="s">
        <v>394</v>
      </c>
      <c r="AG111" s="948"/>
      <c r="AH111" s="948"/>
      <c r="AI111" s="948"/>
      <c r="AJ111" s="949"/>
      <c r="AK111" s="950" t="s">
        <v>445</v>
      </c>
      <c r="AL111" s="948"/>
      <c r="AM111" s="948"/>
      <c r="AN111" s="948"/>
      <c r="AO111" s="949"/>
      <c r="AP111" s="951" t="s">
        <v>394</v>
      </c>
      <c r="AQ111" s="952"/>
      <c r="AR111" s="952"/>
      <c r="AS111" s="952"/>
      <c r="AT111" s="953"/>
      <c r="AU111" s="961"/>
      <c r="AV111" s="962"/>
      <c r="AW111" s="962"/>
      <c r="AX111" s="962"/>
      <c r="AY111" s="962"/>
      <c r="AZ111" s="844" t="s">
        <v>446</v>
      </c>
      <c r="BA111" s="781"/>
      <c r="BB111" s="781"/>
      <c r="BC111" s="781"/>
      <c r="BD111" s="781"/>
      <c r="BE111" s="781"/>
      <c r="BF111" s="781"/>
      <c r="BG111" s="781"/>
      <c r="BH111" s="781"/>
      <c r="BI111" s="781"/>
      <c r="BJ111" s="781"/>
      <c r="BK111" s="781"/>
      <c r="BL111" s="781"/>
      <c r="BM111" s="781"/>
      <c r="BN111" s="781"/>
      <c r="BO111" s="781"/>
      <c r="BP111" s="782"/>
      <c r="BQ111" s="845" t="s">
        <v>445</v>
      </c>
      <c r="BR111" s="846"/>
      <c r="BS111" s="846"/>
      <c r="BT111" s="846"/>
      <c r="BU111" s="846"/>
      <c r="BV111" s="846" t="s">
        <v>447</v>
      </c>
      <c r="BW111" s="846"/>
      <c r="BX111" s="846"/>
      <c r="BY111" s="846"/>
      <c r="BZ111" s="846"/>
      <c r="CA111" s="846">
        <v>83138</v>
      </c>
      <c r="CB111" s="846"/>
      <c r="CC111" s="846"/>
      <c r="CD111" s="846"/>
      <c r="CE111" s="846"/>
      <c r="CF111" s="904">
        <v>4</v>
      </c>
      <c r="CG111" s="905"/>
      <c r="CH111" s="905"/>
      <c r="CI111" s="905"/>
      <c r="CJ111" s="905"/>
      <c r="CK111" s="956"/>
      <c r="CL111" s="850"/>
      <c r="CM111" s="844" t="s">
        <v>448</v>
      </c>
      <c r="CN111" s="781"/>
      <c r="CO111" s="781"/>
      <c r="CP111" s="781"/>
      <c r="CQ111" s="781"/>
      <c r="CR111" s="781"/>
      <c r="CS111" s="781"/>
      <c r="CT111" s="781"/>
      <c r="CU111" s="781"/>
      <c r="CV111" s="781"/>
      <c r="CW111" s="781"/>
      <c r="CX111" s="781"/>
      <c r="CY111" s="781"/>
      <c r="CZ111" s="781"/>
      <c r="DA111" s="781"/>
      <c r="DB111" s="781"/>
      <c r="DC111" s="781"/>
      <c r="DD111" s="781"/>
      <c r="DE111" s="781"/>
      <c r="DF111" s="782"/>
      <c r="DG111" s="845" t="s">
        <v>447</v>
      </c>
      <c r="DH111" s="846"/>
      <c r="DI111" s="846"/>
      <c r="DJ111" s="846"/>
      <c r="DK111" s="846"/>
      <c r="DL111" s="846" t="s">
        <v>417</v>
      </c>
      <c r="DM111" s="846"/>
      <c r="DN111" s="846"/>
      <c r="DO111" s="846"/>
      <c r="DP111" s="846"/>
      <c r="DQ111" s="846" t="s">
        <v>413</v>
      </c>
      <c r="DR111" s="846"/>
      <c r="DS111" s="846"/>
      <c r="DT111" s="846"/>
      <c r="DU111" s="846"/>
      <c r="DV111" s="823" t="s">
        <v>413</v>
      </c>
      <c r="DW111" s="823"/>
      <c r="DX111" s="823"/>
      <c r="DY111" s="823"/>
      <c r="DZ111" s="824"/>
    </row>
    <row r="112" spans="1:131" s="233" customFormat="1" ht="26.25" customHeight="1" x14ac:dyDescent="0.15">
      <c r="A112" s="941" t="s">
        <v>449</v>
      </c>
      <c r="B112" s="942"/>
      <c r="C112" s="781" t="s">
        <v>450</v>
      </c>
      <c r="D112" s="781"/>
      <c r="E112" s="781"/>
      <c r="F112" s="781"/>
      <c r="G112" s="781"/>
      <c r="H112" s="781"/>
      <c r="I112" s="781"/>
      <c r="J112" s="781"/>
      <c r="K112" s="781"/>
      <c r="L112" s="781"/>
      <c r="M112" s="781"/>
      <c r="N112" s="781"/>
      <c r="O112" s="781"/>
      <c r="P112" s="781"/>
      <c r="Q112" s="781"/>
      <c r="R112" s="781"/>
      <c r="S112" s="781"/>
      <c r="T112" s="781"/>
      <c r="U112" s="781"/>
      <c r="V112" s="781"/>
      <c r="W112" s="781"/>
      <c r="X112" s="781"/>
      <c r="Y112" s="781"/>
      <c r="Z112" s="782"/>
      <c r="AA112" s="808" t="s">
        <v>451</v>
      </c>
      <c r="AB112" s="809"/>
      <c r="AC112" s="809"/>
      <c r="AD112" s="809"/>
      <c r="AE112" s="810"/>
      <c r="AF112" s="811" t="s">
        <v>413</v>
      </c>
      <c r="AG112" s="809"/>
      <c r="AH112" s="809"/>
      <c r="AI112" s="809"/>
      <c r="AJ112" s="810"/>
      <c r="AK112" s="811" t="s">
        <v>394</v>
      </c>
      <c r="AL112" s="809"/>
      <c r="AM112" s="809"/>
      <c r="AN112" s="809"/>
      <c r="AO112" s="810"/>
      <c r="AP112" s="853" t="s">
        <v>445</v>
      </c>
      <c r="AQ112" s="854"/>
      <c r="AR112" s="854"/>
      <c r="AS112" s="854"/>
      <c r="AT112" s="855"/>
      <c r="AU112" s="961"/>
      <c r="AV112" s="962"/>
      <c r="AW112" s="962"/>
      <c r="AX112" s="962"/>
      <c r="AY112" s="962"/>
      <c r="AZ112" s="844" t="s">
        <v>452</v>
      </c>
      <c r="BA112" s="781"/>
      <c r="BB112" s="781"/>
      <c r="BC112" s="781"/>
      <c r="BD112" s="781"/>
      <c r="BE112" s="781"/>
      <c r="BF112" s="781"/>
      <c r="BG112" s="781"/>
      <c r="BH112" s="781"/>
      <c r="BI112" s="781"/>
      <c r="BJ112" s="781"/>
      <c r="BK112" s="781"/>
      <c r="BL112" s="781"/>
      <c r="BM112" s="781"/>
      <c r="BN112" s="781"/>
      <c r="BO112" s="781"/>
      <c r="BP112" s="782"/>
      <c r="BQ112" s="845">
        <v>484987</v>
      </c>
      <c r="BR112" s="846"/>
      <c r="BS112" s="846"/>
      <c r="BT112" s="846"/>
      <c r="BU112" s="846"/>
      <c r="BV112" s="846">
        <v>472818</v>
      </c>
      <c r="BW112" s="846"/>
      <c r="BX112" s="846"/>
      <c r="BY112" s="846"/>
      <c r="BZ112" s="846"/>
      <c r="CA112" s="846">
        <v>436774</v>
      </c>
      <c r="CB112" s="846"/>
      <c r="CC112" s="846"/>
      <c r="CD112" s="846"/>
      <c r="CE112" s="846"/>
      <c r="CF112" s="904">
        <v>21.1</v>
      </c>
      <c r="CG112" s="905"/>
      <c r="CH112" s="905"/>
      <c r="CI112" s="905"/>
      <c r="CJ112" s="905"/>
      <c r="CK112" s="956"/>
      <c r="CL112" s="850"/>
      <c r="CM112" s="844" t="s">
        <v>453</v>
      </c>
      <c r="CN112" s="781"/>
      <c r="CO112" s="781"/>
      <c r="CP112" s="781"/>
      <c r="CQ112" s="781"/>
      <c r="CR112" s="781"/>
      <c r="CS112" s="781"/>
      <c r="CT112" s="781"/>
      <c r="CU112" s="781"/>
      <c r="CV112" s="781"/>
      <c r="CW112" s="781"/>
      <c r="CX112" s="781"/>
      <c r="CY112" s="781"/>
      <c r="CZ112" s="781"/>
      <c r="DA112" s="781"/>
      <c r="DB112" s="781"/>
      <c r="DC112" s="781"/>
      <c r="DD112" s="781"/>
      <c r="DE112" s="781"/>
      <c r="DF112" s="782"/>
      <c r="DG112" s="845" t="s">
        <v>394</v>
      </c>
      <c r="DH112" s="846"/>
      <c r="DI112" s="846"/>
      <c r="DJ112" s="846"/>
      <c r="DK112" s="846"/>
      <c r="DL112" s="846" t="s">
        <v>417</v>
      </c>
      <c r="DM112" s="846"/>
      <c r="DN112" s="846"/>
      <c r="DO112" s="846"/>
      <c r="DP112" s="846"/>
      <c r="DQ112" s="846" t="s">
        <v>394</v>
      </c>
      <c r="DR112" s="846"/>
      <c r="DS112" s="846"/>
      <c r="DT112" s="846"/>
      <c r="DU112" s="846"/>
      <c r="DV112" s="823" t="s">
        <v>451</v>
      </c>
      <c r="DW112" s="823"/>
      <c r="DX112" s="823"/>
      <c r="DY112" s="823"/>
      <c r="DZ112" s="824"/>
    </row>
    <row r="113" spans="1:130" s="233" customFormat="1" ht="26.25" customHeight="1" x14ac:dyDescent="0.15">
      <c r="A113" s="943"/>
      <c r="B113" s="944"/>
      <c r="C113" s="781" t="s">
        <v>454</v>
      </c>
      <c r="D113" s="781"/>
      <c r="E113" s="781"/>
      <c r="F113" s="781"/>
      <c r="G113" s="781"/>
      <c r="H113" s="781"/>
      <c r="I113" s="781"/>
      <c r="J113" s="781"/>
      <c r="K113" s="781"/>
      <c r="L113" s="781"/>
      <c r="M113" s="781"/>
      <c r="N113" s="781"/>
      <c r="O113" s="781"/>
      <c r="P113" s="781"/>
      <c r="Q113" s="781"/>
      <c r="R113" s="781"/>
      <c r="S113" s="781"/>
      <c r="T113" s="781"/>
      <c r="U113" s="781"/>
      <c r="V113" s="781"/>
      <c r="W113" s="781"/>
      <c r="X113" s="781"/>
      <c r="Y113" s="781"/>
      <c r="Z113" s="782"/>
      <c r="AA113" s="947">
        <v>70148</v>
      </c>
      <c r="AB113" s="948"/>
      <c r="AC113" s="948"/>
      <c r="AD113" s="948"/>
      <c r="AE113" s="949"/>
      <c r="AF113" s="950">
        <v>59626</v>
      </c>
      <c r="AG113" s="948"/>
      <c r="AH113" s="948"/>
      <c r="AI113" s="948"/>
      <c r="AJ113" s="949"/>
      <c r="AK113" s="950">
        <v>58344</v>
      </c>
      <c r="AL113" s="948"/>
      <c r="AM113" s="948"/>
      <c r="AN113" s="948"/>
      <c r="AO113" s="949"/>
      <c r="AP113" s="951">
        <v>2.8</v>
      </c>
      <c r="AQ113" s="952"/>
      <c r="AR113" s="952"/>
      <c r="AS113" s="952"/>
      <c r="AT113" s="953"/>
      <c r="AU113" s="961"/>
      <c r="AV113" s="962"/>
      <c r="AW113" s="962"/>
      <c r="AX113" s="962"/>
      <c r="AY113" s="962"/>
      <c r="AZ113" s="844" t="s">
        <v>455</v>
      </c>
      <c r="BA113" s="781"/>
      <c r="BB113" s="781"/>
      <c r="BC113" s="781"/>
      <c r="BD113" s="781"/>
      <c r="BE113" s="781"/>
      <c r="BF113" s="781"/>
      <c r="BG113" s="781"/>
      <c r="BH113" s="781"/>
      <c r="BI113" s="781"/>
      <c r="BJ113" s="781"/>
      <c r="BK113" s="781"/>
      <c r="BL113" s="781"/>
      <c r="BM113" s="781"/>
      <c r="BN113" s="781"/>
      <c r="BO113" s="781"/>
      <c r="BP113" s="782"/>
      <c r="BQ113" s="845" t="s">
        <v>445</v>
      </c>
      <c r="BR113" s="846"/>
      <c r="BS113" s="846"/>
      <c r="BT113" s="846"/>
      <c r="BU113" s="846"/>
      <c r="BV113" s="846" t="s">
        <v>413</v>
      </c>
      <c r="BW113" s="846"/>
      <c r="BX113" s="846"/>
      <c r="BY113" s="846"/>
      <c r="BZ113" s="846"/>
      <c r="CA113" s="846" t="s">
        <v>456</v>
      </c>
      <c r="CB113" s="846"/>
      <c r="CC113" s="846"/>
      <c r="CD113" s="846"/>
      <c r="CE113" s="846"/>
      <c r="CF113" s="904" t="s">
        <v>447</v>
      </c>
      <c r="CG113" s="905"/>
      <c r="CH113" s="905"/>
      <c r="CI113" s="905"/>
      <c r="CJ113" s="905"/>
      <c r="CK113" s="956"/>
      <c r="CL113" s="850"/>
      <c r="CM113" s="844" t="s">
        <v>457</v>
      </c>
      <c r="CN113" s="781"/>
      <c r="CO113" s="781"/>
      <c r="CP113" s="781"/>
      <c r="CQ113" s="781"/>
      <c r="CR113" s="781"/>
      <c r="CS113" s="781"/>
      <c r="CT113" s="781"/>
      <c r="CU113" s="781"/>
      <c r="CV113" s="781"/>
      <c r="CW113" s="781"/>
      <c r="CX113" s="781"/>
      <c r="CY113" s="781"/>
      <c r="CZ113" s="781"/>
      <c r="DA113" s="781"/>
      <c r="DB113" s="781"/>
      <c r="DC113" s="781"/>
      <c r="DD113" s="781"/>
      <c r="DE113" s="781"/>
      <c r="DF113" s="782"/>
      <c r="DG113" s="808" t="s">
        <v>447</v>
      </c>
      <c r="DH113" s="809"/>
      <c r="DI113" s="809"/>
      <c r="DJ113" s="809"/>
      <c r="DK113" s="810"/>
      <c r="DL113" s="811" t="s">
        <v>451</v>
      </c>
      <c r="DM113" s="809"/>
      <c r="DN113" s="809"/>
      <c r="DO113" s="809"/>
      <c r="DP113" s="810"/>
      <c r="DQ113" s="811" t="s">
        <v>456</v>
      </c>
      <c r="DR113" s="809"/>
      <c r="DS113" s="809"/>
      <c r="DT113" s="809"/>
      <c r="DU113" s="810"/>
      <c r="DV113" s="853" t="s">
        <v>445</v>
      </c>
      <c r="DW113" s="854"/>
      <c r="DX113" s="854"/>
      <c r="DY113" s="854"/>
      <c r="DZ113" s="855"/>
    </row>
    <row r="114" spans="1:130" s="233" customFormat="1" ht="26.25" customHeight="1" x14ac:dyDescent="0.15">
      <c r="A114" s="943"/>
      <c r="B114" s="944"/>
      <c r="C114" s="781" t="s">
        <v>458</v>
      </c>
      <c r="D114" s="781"/>
      <c r="E114" s="781"/>
      <c r="F114" s="781"/>
      <c r="G114" s="781"/>
      <c r="H114" s="781"/>
      <c r="I114" s="781"/>
      <c r="J114" s="781"/>
      <c r="K114" s="781"/>
      <c r="L114" s="781"/>
      <c r="M114" s="781"/>
      <c r="N114" s="781"/>
      <c r="O114" s="781"/>
      <c r="P114" s="781"/>
      <c r="Q114" s="781"/>
      <c r="R114" s="781"/>
      <c r="S114" s="781"/>
      <c r="T114" s="781"/>
      <c r="U114" s="781"/>
      <c r="V114" s="781"/>
      <c r="W114" s="781"/>
      <c r="X114" s="781"/>
      <c r="Y114" s="781"/>
      <c r="Z114" s="782"/>
      <c r="AA114" s="808" t="s">
        <v>413</v>
      </c>
      <c r="AB114" s="809"/>
      <c r="AC114" s="809"/>
      <c r="AD114" s="809"/>
      <c r="AE114" s="810"/>
      <c r="AF114" s="811" t="s">
        <v>447</v>
      </c>
      <c r="AG114" s="809"/>
      <c r="AH114" s="809"/>
      <c r="AI114" s="809"/>
      <c r="AJ114" s="810"/>
      <c r="AK114" s="811" t="s">
        <v>394</v>
      </c>
      <c r="AL114" s="809"/>
      <c r="AM114" s="809"/>
      <c r="AN114" s="809"/>
      <c r="AO114" s="810"/>
      <c r="AP114" s="853" t="s">
        <v>413</v>
      </c>
      <c r="AQ114" s="854"/>
      <c r="AR114" s="854"/>
      <c r="AS114" s="854"/>
      <c r="AT114" s="855"/>
      <c r="AU114" s="961"/>
      <c r="AV114" s="962"/>
      <c r="AW114" s="962"/>
      <c r="AX114" s="962"/>
      <c r="AY114" s="962"/>
      <c r="AZ114" s="844" t="s">
        <v>459</v>
      </c>
      <c r="BA114" s="781"/>
      <c r="BB114" s="781"/>
      <c r="BC114" s="781"/>
      <c r="BD114" s="781"/>
      <c r="BE114" s="781"/>
      <c r="BF114" s="781"/>
      <c r="BG114" s="781"/>
      <c r="BH114" s="781"/>
      <c r="BI114" s="781"/>
      <c r="BJ114" s="781"/>
      <c r="BK114" s="781"/>
      <c r="BL114" s="781"/>
      <c r="BM114" s="781"/>
      <c r="BN114" s="781"/>
      <c r="BO114" s="781"/>
      <c r="BP114" s="782"/>
      <c r="BQ114" s="845">
        <v>775304</v>
      </c>
      <c r="BR114" s="846"/>
      <c r="BS114" s="846"/>
      <c r="BT114" s="846"/>
      <c r="BU114" s="846"/>
      <c r="BV114" s="846">
        <v>776977</v>
      </c>
      <c r="BW114" s="846"/>
      <c r="BX114" s="846"/>
      <c r="BY114" s="846"/>
      <c r="BZ114" s="846"/>
      <c r="CA114" s="846">
        <v>793026</v>
      </c>
      <c r="CB114" s="846"/>
      <c r="CC114" s="846"/>
      <c r="CD114" s="846"/>
      <c r="CE114" s="846"/>
      <c r="CF114" s="904">
        <v>38.299999999999997</v>
      </c>
      <c r="CG114" s="905"/>
      <c r="CH114" s="905"/>
      <c r="CI114" s="905"/>
      <c r="CJ114" s="905"/>
      <c r="CK114" s="956"/>
      <c r="CL114" s="850"/>
      <c r="CM114" s="844" t="s">
        <v>460</v>
      </c>
      <c r="CN114" s="781"/>
      <c r="CO114" s="781"/>
      <c r="CP114" s="781"/>
      <c r="CQ114" s="781"/>
      <c r="CR114" s="781"/>
      <c r="CS114" s="781"/>
      <c r="CT114" s="781"/>
      <c r="CU114" s="781"/>
      <c r="CV114" s="781"/>
      <c r="CW114" s="781"/>
      <c r="CX114" s="781"/>
      <c r="CY114" s="781"/>
      <c r="CZ114" s="781"/>
      <c r="DA114" s="781"/>
      <c r="DB114" s="781"/>
      <c r="DC114" s="781"/>
      <c r="DD114" s="781"/>
      <c r="DE114" s="781"/>
      <c r="DF114" s="782"/>
      <c r="DG114" s="808" t="s">
        <v>451</v>
      </c>
      <c r="DH114" s="809"/>
      <c r="DI114" s="809"/>
      <c r="DJ114" s="809"/>
      <c r="DK114" s="810"/>
      <c r="DL114" s="811" t="s">
        <v>413</v>
      </c>
      <c r="DM114" s="809"/>
      <c r="DN114" s="809"/>
      <c r="DO114" s="809"/>
      <c r="DP114" s="810"/>
      <c r="DQ114" s="811" t="s">
        <v>394</v>
      </c>
      <c r="DR114" s="809"/>
      <c r="DS114" s="809"/>
      <c r="DT114" s="809"/>
      <c r="DU114" s="810"/>
      <c r="DV114" s="853" t="s">
        <v>417</v>
      </c>
      <c r="DW114" s="854"/>
      <c r="DX114" s="854"/>
      <c r="DY114" s="854"/>
      <c r="DZ114" s="855"/>
    </row>
    <row r="115" spans="1:130" s="233" customFormat="1" ht="26.25" customHeight="1" x14ac:dyDescent="0.15">
      <c r="A115" s="943"/>
      <c r="B115" s="944"/>
      <c r="C115" s="781" t="s">
        <v>461</v>
      </c>
      <c r="D115" s="781"/>
      <c r="E115" s="781"/>
      <c r="F115" s="781"/>
      <c r="G115" s="781"/>
      <c r="H115" s="781"/>
      <c r="I115" s="781"/>
      <c r="J115" s="781"/>
      <c r="K115" s="781"/>
      <c r="L115" s="781"/>
      <c r="M115" s="781"/>
      <c r="N115" s="781"/>
      <c r="O115" s="781"/>
      <c r="P115" s="781"/>
      <c r="Q115" s="781"/>
      <c r="R115" s="781"/>
      <c r="S115" s="781"/>
      <c r="T115" s="781"/>
      <c r="U115" s="781"/>
      <c r="V115" s="781"/>
      <c r="W115" s="781"/>
      <c r="X115" s="781"/>
      <c r="Y115" s="781"/>
      <c r="Z115" s="782"/>
      <c r="AA115" s="947">
        <v>700</v>
      </c>
      <c r="AB115" s="948"/>
      <c r="AC115" s="948"/>
      <c r="AD115" s="948"/>
      <c r="AE115" s="949"/>
      <c r="AF115" s="950">
        <v>1779</v>
      </c>
      <c r="AG115" s="948"/>
      <c r="AH115" s="948"/>
      <c r="AI115" s="948"/>
      <c r="AJ115" s="949"/>
      <c r="AK115" s="950">
        <v>1252</v>
      </c>
      <c r="AL115" s="948"/>
      <c r="AM115" s="948"/>
      <c r="AN115" s="948"/>
      <c r="AO115" s="949"/>
      <c r="AP115" s="951">
        <v>0.1</v>
      </c>
      <c r="AQ115" s="952"/>
      <c r="AR115" s="952"/>
      <c r="AS115" s="952"/>
      <c r="AT115" s="953"/>
      <c r="AU115" s="961"/>
      <c r="AV115" s="962"/>
      <c r="AW115" s="962"/>
      <c r="AX115" s="962"/>
      <c r="AY115" s="962"/>
      <c r="AZ115" s="844" t="s">
        <v>462</v>
      </c>
      <c r="BA115" s="781"/>
      <c r="BB115" s="781"/>
      <c r="BC115" s="781"/>
      <c r="BD115" s="781"/>
      <c r="BE115" s="781"/>
      <c r="BF115" s="781"/>
      <c r="BG115" s="781"/>
      <c r="BH115" s="781"/>
      <c r="BI115" s="781"/>
      <c r="BJ115" s="781"/>
      <c r="BK115" s="781"/>
      <c r="BL115" s="781"/>
      <c r="BM115" s="781"/>
      <c r="BN115" s="781"/>
      <c r="BO115" s="781"/>
      <c r="BP115" s="782"/>
      <c r="BQ115" s="845" t="s">
        <v>445</v>
      </c>
      <c r="BR115" s="846"/>
      <c r="BS115" s="846"/>
      <c r="BT115" s="846"/>
      <c r="BU115" s="846"/>
      <c r="BV115" s="846" t="s">
        <v>445</v>
      </c>
      <c r="BW115" s="846"/>
      <c r="BX115" s="846"/>
      <c r="BY115" s="846"/>
      <c r="BZ115" s="846"/>
      <c r="CA115" s="846" t="s">
        <v>413</v>
      </c>
      <c r="CB115" s="846"/>
      <c r="CC115" s="846"/>
      <c r="CD115" s="846"/>
      <c r="CE115" s="846"/>
      <c r="CF115" s="904" t="s">
        <v>394</v>
      </c>
      <c r="CG115" s="905"/>
      <c r="CH115" s="905"/>
      <c r="CI115" s="905"/>
      <c r="CJ115" s="905"/>
      <c r="CK115" s="956"/>
      <c r="CL115" s="850"/>
      <c r="CM115" s="844" t="s">
        <v>463</v>
      </c>
      <c r="CN115" s="781"/>
      <c r="CO115" s="781"/>
      <c r="CP115" s="781"/>
      <c r="CQ115" s="781"/>
      <c r="CR115" s="781"/>
      <c r="CS115" s="781"/>
      <c r="CT115" s="781"/>
      <c r="CU115" s="781"/>
      <c r="CV115" s="781"/>
      <c r="CW115" s="781"/>
      <c r="CX115" s="781"/>
      <c r="CY115" s="781"/>
      <c r="CZ115" s="781"/>
      <c r="DA115" s="781"/>
      <c r="DB115" s="781"/>
      <c r="DC115" s="781"/>
      <c r="DD115" s="781"/>
      <c r="DE115" s="781"/>
      <c r="DF115" s="782"/>
      <c r="DG115" s="808" t="s">
        <v>413</v>
      </c>
      <c r="DH115" s="809"/>
      <c r="DI115" s="809"/>
      <c r="DJ115" s="809"/>
      <c r="DK115" s="810"/>
      <c r="DL115" s="811" t="s">
        <v>445</v>
      </c>
      <c r="DM115" s="809"/>
      <c r="DN115" s="809"/>
      <c r="DO115" s="809"/>
      <c r="DP115" s="810"/>
      <c r="DQ115" s="811" t="s">
        <v>417</v>
      </c>
      <c r="DR115" s="809"/>
      <c r="DS115" s="809"/>
      <c r="DT115" s="809"/>
      <c r="DU115" s="810"/>
      <c r="DV115" s="853" t="s">
        <v>447</v>
      </c>
      <c r="DW115" s="854"/>
      <c r="DX115" s="854"/>
      <c r="DY115" s="854"/>
      <c r="DZ115" s="855"/>
    </row>
    <row r="116" spans="1:130" s="233" customFormat="1" ht="26.25" customHeight="1" x14ac:dyDescent="0.15">
      <c r="A116" s="945"/>
      <c r="B116" s="946"/>
      <c r="C116" s="868" t="s">
        <v>464</v>
      </c>
      <c r="D116" s="868"/>
      <c r="E116" s="868"/>
      <c r="F116" s="868"/>
      <c r="G116" s="868"/>
      <c r="H116" s="868"/>
      <c r="I116" s="868"/>
      <c r="J116" s="868"/>
      <c r="K116" s="868"/>
      <c r="L116" s="868"/>
      <c r="M116" s="868"/>
      <c r="N116" s="868"/>
      <c r="O116" s="868"/>
      <c r="P116" s="868"/>
      <c r="Q116" s="868"/>
      <c r="R116" s="868"/>
      <c r="S116" s="868"/>
      <c r="T116" s="868"/>
      <c r="U116" s="868"/>
      <c r="V116" s="868"/>
      <c r="W116" s="868"/>
      <c r="X116" s="868"/>
      <c r="Y116" s="868"/>
      <c r="Z116" s="869"/>
      <c r="AA116" s="808">
        <v>444</v>
      </c>
      <c r="AB116" s="809"/>
      <c r="AC116" s="809"/>
      <c r="AD116" s="809"/>
      <c r="AE116" s="810"/>
      <c r="AF116" s="811">
        <v>462</v>
      </c>
      <c r="AG116" s="809"/>
      <c r="AH116" s="809"/>
      <c r="AI116" s="809"/>
      <c r="AJ116" s="810"/>
      <c r="AK116" s="811">
        <v>606</v>
      </c>
      <c r="AL116" s="809"/>
      <c r="AM116" s="809"/>
      <c r="AN116" s="809"/>
      <c r="AO116" s="810"/>
      <c r="AP116" s="853">
        <v>0</v>
      </c>
      <c r="AQ116" s="854"/>
      <c r="AR116" s="854"/>
      <c r="AS116" s="854"/>
      <c r="AT116" s="855"/>
      <c r="AU116" s="961"/>
      <c r="AV116" s="962"/>
      <c r="AW116" s="962"/>
      <c r="AX116" s="962"/>
      <c r="AY116" s="962"/>
      <c r="AZ116" s="938" t="s">
        <v>465</v>
      </c>
      <c r="BA116" s="939"/>
      <c r="BB116" s="939"/>
      <c r="BC116" s="939"/>
      <c r="BD116" s="939"/>
      <c r="BE116" s="939"/>
      <c r="BF116" s="939"/>
      <c r="BG116" s="939"/>
      <c r="BH116" s="939"/>
      <c r="BI116" s="939"/>
      <c r="BJ116" s="939"/>
      <c r="BK116" s="939"/>
      <c r="BL116" s="939"/>
      <c r="BM116" s="939"/>
      <c r="BN116" s="939"/>
      <c r="BO116" s="939"/>
      <c r="BP116" s="940"/>
      <c r="BQ116" s="845" t="s">
        <v>445</v>
      </c>
      <c r="BR116" s="846"/>
      <c r="BS116" s="846"/>
      <c r="BT116" s="846"/>
      <c r="BU116" s="846"/>
      <c r="BV116" s="846" t="s">
        <v>413</v>
      </c>
      <c r="BW116" s="846"/>
      <c r="BX116" s="846"/>
      <c r="BY116" s="846"/>
      <c r="BZ116" s="846"/>
      <c r="CA116" s="846" t="s">
        <v>413</v>
      </c>
      <c r="CB116" s="846"/>
      <c r="CC116" s="846"/>
      <c r="CD116" s="846"/>
      <c r="CE116" s="846"/>
      <c r="CF116" s="904" t="s">
        <v>417</v>
      </c>
      <c r="CG116" s="905"/>
      <c r="CH116" s="905"/>
      <c r="CI116" s="905"/>
      <c r="CJ116" s="905"/>
      <c r="CK116" s="956"/>
      <c r="CL116" s="850"/>
      <c r="CM116" s="844" t="s">
        <v>466</v>
      </c>
      <c r="CN116" s="781"/>
      <c r="CO116" s="781"/>
      <c r="CP116" s="781"/>
      <c r="CQ116" s="781"/>
      <c r="CR116" s="781"/>
      <c r="CS116" s="781"/>
      <c r="CT116" s="781"/>
      <c r="CU116" s="781"/>
      <c r="CV116" s="781"/>
      <c r="CW116" s="781"/>
      <c r="CX116" s="781"/>
      <c r="CY116" s="781"/>
      <c r="CZ116" s="781"/>
      <c r="DA116" s="781"/>
      <c r="DB116" s="781"/>
      <c r="DC116" s="781"/>
      <c r="DD116" s="781"/>
      <c r="DE116" s="781"/>
      <c r="DF116" s="782"/>
      <c r="DG116" s="808" t="s">
        <v>413</v>
      </c>
      <c r="DH116" s="809"/>
      <c r="DI116" s="809"/>
      <c r="DJ116" s="809"/>
      <c r="DK116" s="810"/>
      <c r="DL116" s="811" t="s">
        <v>413</v>
      </c>
      <c r="DM116" s="809"/>
      <c r="DN116" s="809"/>
      <c r="DO116" s="809"/>
      <c r="DP116" s="810"/>
      <c r="DQ116" s="811" t="s">
        <v>451</v>
      </c>
      <c r="DR116" s="809"/>
      <c r="DS116" s="809"/>
      <c r="DT116" s="809"/>
      <c r="DU116" s="810"/>
      <c r="DV116" s="853" t="s">
        <v>447</v>
      </c>
      <c r="DW116" s="854"/>
      <c r="DX116" s="854"/>
      <c r="DY116" s="854"/>
      <c r="DZ116" s="855"/>
    </row>
    <row r="117" spans="1:130" s="233" customFormat="1" ht="26.25" customHeight="1" x14ac:dyDescent="0.15">
      <c r="A117" s="924" t="s">
        <v>189</v>
      </c>
      <c r="B117" s="925"/>
      <c r="C117" s="925"/>
      <c r="D117" s="925"/>
      <c r="E117" s="925"/>
      <c r="F117" s="925"/>
      <c r="G117" s="925"/>
      <c r="H117" s="925"/>
      <c r="I117" s="925"/>
      <c r="J117" s="925"/>
      <c r="K117" s="925"/>
      <c r="L117" s="925"/>
      <c r="M117" s="925"/>
      <c r="N117" s="925"/>
      <c r="O117" s="925"/>
      <c r="P117" s="925"/>
      <c r="Q117" s="925"/>
      <c r="R117" s="925"/>
      <c r="S117" s="925"/>
      <c r="T117" s="925"/>
      <c r="U117" s="925"/>
      <c r="V117" s="925"/>
      <c r="W117" s="925"/>
      <c r="X117" s="925"/>
      <c r="Y117" s="906" t="s">
        <v>467</v>
      </c>
      <c r="Z117" s="926"/>
      <c r="AA117" s="931">
        <v>605251</v>
      </c>
      <c r="AB117" s="932"/>
      <c r="AC117" s="932"/>
      <c r="AD117" s="932"/>
      <c r="AE117" s="933"/>
      <c r="AF117" s="934">
        <v>581242</v>
      </c>
      <c r="AG117" s="932"/>
      <c r="AH117" s="932"/>
      <c r="AI117" s="932"/>
      <c r="AJ117" s="933"/>
      <c r="AK117" s="934">
        <v>639790</v>
      </c>
      <c r="AL117" s="932"/>
      <c r="AM117" s="932"/>
      <c r="AN117" s="932"/>
      <c r="AO117" s="933"/>
      <c r="AP117" s="935"/>
      <c r="AQ117" s="936"/>
      <c r="AR117" s="936"/>
      <c r="AS117" s="936"/>
      <c r="AT117" s="937"/>
      <c r="AU117" s="961"/>
      <c r="AV117" s="962"/>
      <c r="AW117" s="962"/>
      <c r="AX117" s="962"/>
      <c r="AY117" s="962"/>
      <c r="AZ117" s="892" t="s">
        <v>468</v>
      </c>
      <c r="BA117" s="893"/>
      <c r="BB117" s="893"/>
      <c r="BC117" s="893"/>
      <c r="BD117" s="893"/>
      <c r="BE117" s="893"/>
      <c r="BF117" s="893"/>
      <c r="BG117" s="893"/>
      <c r="BH117" s="893"/>
      <c r="BI117" s="893"/>
      <c r="BJ117" s="893"/>
      <c r="BK117" s="893"/>
      <c r="BL117" s="893"/>
      <c r="BM117" s="893"/>
      <c r="BN117" s="893"/>
      <c r="BO117" s="893"/>
      <c r="BP117" s="894"/>
      <c r="BQ117" s="845" t="s">
        <v>394</v>
      </c>
      <c r="BR117" s="846"/>
      <c r="BS117" s="846"/>
      <c r="BT117" s="846"/>
      <c r="BU117" s="846"/>
      <c r="BV117" s="846" t="s">
        <v>456</v>
      </c>
      <c r="BW117" s="846"/>
      <c r="BX117" s="846"/>
      <c r="BY117" s="846"/>
      <c r="BZ117" s="846"/>
      <c r="CA117" s="846" t="s">
        <v>456</v>
      </c>
      <c r="CB117" s="846"/>
      <c r="CC117" s="846"/>
      <c r="CD117" s="846"/>
      <c r="CE117" s="846"/>
      <c r="CF117" s="904" t="s">
        <v>417</v>
      </c>
      <c r="CG117" s="905"/>
      <c r="CH117" s="905"/>
      <c r="CI117" s="905"/>
      <c r="CJ117" s="905"/>
      <c r="CK117" s="956"/>
      <c r="CL117" s="850"/>
      <c r="CM117" s="844" t="s">
        <v>469</v>
      </c>
      <c r="CN117" s="781"/>
      <c r="CO117" s="781"/>
      <c r="CP117" s="781"/>
      <c r="CQ117" s="781"/>
      <c r="CR117" s="781"/>
      <c r="CS117" s="781"/>
      <c r="CT117" s="781"/>
      <c r="CU117" s="781"/>
      <c r="CV117" s="781"/>
      <c r="CW117" s="781"/>
      <c r="CX117" s="781"/>
      <c r="CY117" s="781"/>
      <c r="CZ117" s="781"/>
      <c r="DA117" s="781"/>
      <c r="DB117" s="781"/>
      <c r="DC117" s="781"/>
      <c r="DD117" s="781"/>
      <c r="DE117" s="781"/>
      <c r="DF117" s="782"/>
      <c r="DG117" s="808" t="s">
        <v>456</v>
      </c>
      <c r="DH117" s="809"/>
      <c r="DI117" s="809"/>
      <c r="DJ117" s="809"/>
      <c r="DK117" s="810"/>
      <c r="DL117" s="811" t="s">
        <v>413</v>
      </c>
      <c r="DM117" s="809"/>
      <c r="DN117" s="809"/>
      <c r="DO117" s="809"/>
      <c r="DP117" s="810"/>
      <c r="DQ117" s="811" t="s">
        <v>394</v>
      </c>
      <c r="DR117" s="809"/>
      <c r="DS117" s="809"/>
      <c r="DT117" s="809"/>
      <c r="DU117" s="810"/>
      <c r="DV117" s="853" t="s">
        <v>394</v>
      </c>
      <c r="DW117" s="854"/>
      <c r="DX117" s="854"/>
      <c r="DY117" s="854"/>
      <c r="DZ117" s="855"/>
    </row>
    <row r="118" spans="1:130" s="233" customFormat="1" ht="26.25" customHeight="1" x14ac:dyDescent="0.15">
      <c r="A118" s="924" t="s">
        <v>439</v>
      </c>
      <c r="B118" s="925"/>
      <c r="C118" s="925"/>
      <c r="D118" s="925"/>
      <c r="E118" s="925"/>
      <c r="F118" s="925"/>
      <c r="G118" s="925"/>
      <c r="H118" s="925"/>
      <c r="I118" s="925"/>
      <c r="J118" s="925"/>
      <c r="K118" s="925"/>
      <c r="L118" s="925"/>
      <c r="M118" s="925"/>
      <c r="N118" s="925"/>
      <c r="O118" s="925"/>
      <c r="P118" s="925"/>
      <c r="Q118" s="925"/>
      <c r="R118" s="925"/>
      <c r="S118" s="925"/>
      <c r="T118" s="925"/>
      <c r="U118" s="925"/>
      <c r="V118" s="925"/>
      <c r="W118" s="925"/>
      <c r="X118" s="925"/>
      <c r="Y118" s="925"/>
      <c r="Z118" s="926"/>
      <c r="AA118" s="927" t="s">
        <v>436</v>
      </c>
      <c r="AB118" s="925"/>
      <c r="AC118" s="925"/>
      <c r="AD118" s="925"/>
      <c r="AE118" s="926"/>
      <c r="AF118" s="927" t="s">
        <v>437</v>
      </c>
      <c r="AG118" s="925"/>
      <c r="AH118" s="925"/>
      <c r="AI118" s="925"/>
      <c r="AJ118" s="926"/>
      <c r="AK118" s="927" t="s">
        <v>308</v>
      </c>
      <c r="AL118" s="925"/>
      <c r="AM118" s="925"/>
      <c r="AN118" s="925"/>
      <c r="AO118" s="926"/>
      <c r="AP118" s="928" t="s">
        <v>438</v>
      </c>
      <c r="AQ118" s="929"/>
      <c r="AR118" s="929"/>
      <c r="AS118" s="929"/>
      <c r="AT118" s="930"/>
      <c r="AU118" s="961"/>
      <c r="AV118" s="962"/>
      <c r="AW118" s="962"/>
      <c r="AX118" s="962"/>
      <c r="AY118" s="962"/>
      <c r="AZ118" s="867" t="s">
        <v>470</v>
      </c>
      <c r="BA118" s="868"/>
      <c r="BB118" s="868"/>
      <c r="BC118" s="868"/>
      <c r="BD118" s="868"/>
      <c r="BE118" s="868"/>
      <c r="BF118" s="868"/>
      <c r="BG118" s="868"/>
      <c r="BH118" s="868"/>
      <c r="BI118" s="868"/>
      <c r="BJ118" s="868"/>
      <c r="BK118" s="868"/>
      <c r="BL118" s="868"/>
      <c r="BM118" s="868"/>
      <c r="BN118" s="868"/>
      <c r="BO118" s="868"/>
      <c r="BP118" s="869"/>
      <c r="BQ118" s="908" t="s">
        <v>456</v>
      </c>
      <c r="BR118" s="874"/>
      <c r="BS118" s="874"/>
      <c r="BT118" s="874"/>
      <c r="BU118" s="874"/>
      <c r="BV118" s="874" t="s">
        <v>456</v>
      </c>
      <c r="BW118" s="874"/>
      <c r="BX118" s="874"/>
      <c r="BY118" s="874"/>
      <c r="BZ118" s="874"/>
      <c r="CA118" s="874" t="s">
        <v>413</v>
      </c>
      <c r="CB118" s="874"/>
      <c r="CC118" s="874"/>
      <c r="CD118" s="874"/>
      <c r="CE118" s="874"/>
      <c r="CF118" s="904" t="s">
        <v>394</v>
      </c>
      <c r="CG118" s="905"/>
      <c r="CH118" s="905"/>
      <c r="CI118" s="905"/>
      <c r="CJ118" s="905"/>
      <c r="CK118" s="956"/>
      <c r="CL118" s="850"/>
      <c r="CM118" s="844" t="s">
        <v>471</v>
      </c>
      <c r="CN118" s="781"/>
      <c r="CO118" s="781"/>
      <c r="CP118" s="781"/>
      <c r="CQ118" s="781"/>
      <c r="CR118" s="781"/>
      <c r="CS118" s="781"/>
      <c r="CT118" s="781"/>
      <c r="CU118" s="781"/>
      <c r="CV118" s="781"/>
      <c r="CW118" s="781"/>
      <c r="CX118" s="781"/>
      <c r="CY118" s="781"/>
      <c r="CZ118" s="781"/>
      <c r="DA118" s="781"/>
      <c r="DB118" s="781"/>
      <c r="DC118" s="781"/>
      <c r="DD118" s="781"/>
      <c r="DE118" s="781"/>
      <c r="DF118" s="782"/>
      <c r="DG118" s="808" t="s">
        <v>417</v>
      </c>
      <c r="DH118" s="809"/>
      <c r="DI118" s="809"/>
      <c r="DJ118" s="809"/>
      <c r="DK118" s="810"/>
      <c r="DL118" s="811" t="s">
        <v>394</v>
      </c>
      <c r="DM118" s="809"/>
      <c r="DN118" s="809"/>
      <c r="DO118" s="809"/>
      <c r="DP118" s="810"/>
      <c r="DQ118" s="811" t="s">
        <v>394</v>
      </c>
      <c r="DR118" s="809"/>
      <c r="DS118" s="809"/>
      <c r="DT118" s="809"/>
      <c r="DU118" s="810"/>
      <c r="DV118" s="853" t="s">
        <v>456</v>
      </c>
      <c r="DW118" s="854"/>
      <c r="DX118" s="854"/>
      <c r="DY118" s="854"/>
      <c r="DZ118" s="855"/>
    </row>
    <row r="119" spans="1:130" s="233" customFormat="1" ht="26.25" customHeight="1" x14ac:dyDescent="0.15">
      <c r="A119" s="847" t="s">
        <v>442</v>
      </c>
      <c r="B119" s="848"/>
      <c r="C119" s="889" t="s">
        <v>443</v>
      </c>
      <c r="D119" s="837"/>
      <c r="E119" s="837"/>
      <c r="F119" s="837"/>
      <c r="G119" s="837"/>
      <c r="H119" s="837"/>
      <c r="I119" s="837"/>
      <c r="J119" s="837"/>
      <c r="K119" s="837"/>
      <c r="L119" s="837"/>
      <c r="M119" s="837"/>
      <c r="N119" s="837"/>
      <c r="O119" s="837"/>
      <c r="P119" s="837"/>
      <c r="Q119" s="837"/>
      <c r="R119" s="837"/>
      <c r="S119" s="837"/>
      <c r="T119" s="837"/>
      <c r="U119" s="837"/>
      <c r="V119" s="837"/>
      <c r="W119" s="837"/>
      <c r="X119" s="837"/>
      <c r="Y119" s="837"/>
      <c r="Z119" s="838"/>
      <c r="AA119" s="917" t="s">
        <v>417</v>
      </c>
      <c r="AB119" s="918"/>
      <c r="AC119" s="918"/>
      <c r="AD119" s="918"/>
      <c r="AE119" s="919"/>
      <c r="AF119" s="920" t="s">
        <v>456</v>
      </c>
      <c r="AG119" s="918"/>
      <c r="AH119" s="918"/>
      <c r="AI119" s="918"/>
      <c r="AJ119" s="919"/>
      <c r="AK119" s="920" t="s">
        <v>417</v>
      </c>
      <c r="AL119" s="918"/>
      <c r="AM119" s="918"/>
      <c r="AN119" s="918"/>
      <c r="AO119" s="919"/>
      <c r="AP119" s="921" t="s">
        <v>394</v>
      </c>
      <c r="AQ119" s="922"/>
      <c r="AR119" s="922"/>
      <c r="AS119" s="922"/>
      <c r="AT119" s="923"/>
      <c r="AU119" s="963"/>
      <c r="AV119" s="964"/>
      <c r="AW119" s="964"/>
      <c r="AX119" s="964"/>
      <c r="AY119" s="964"/>
      <c r="AZ119" s="254" t="s">
        <v>189</v>
      </c>
      <c r="BA119" s="254"/>
      <c r="BB119" s="254"/>
      <c r="BC119" s="254"/>
      <c r="BD119" s="254"/>
      <c r="BE119" s="254"/>
      <c r="BF119" s="254"/>
      <c r="BG119" s="254"/>
      <c r="BH119" s="254"/>
      <c r="BI119" s="254"/>
      <c r="BJ119" s="254"/>
      <c r="BK119" s="254"/>
      <c r="BL119" s="254"/>
      <c r="BM119" s="254"/>
      <c r="BN119" s="254"/>
      <c r="BO119" s="906" t="s">
        <v>472</v>
      </c>
      <c r="BP119" s="907"/>
      <c r="BQ119" s="908">
        <v>6007838</v>
      </c>
      <c r="BR119" s="874"/>
      <c r="BS119" s="874"/>
      <c r="BT119" s="874"/>
      <c r="BU119" s="874"/>
      <c r="BV119" s="874">
        <v>6036025</v>
      </c>
      <c r="BW119" s="874"/>
      <c r="BX119" s="874"/>
      <c r="BY119" s="874"/>
      <c r="BZ119" s="874"/>
      <c r="CA119" s="874">
        <v>6385779</v>
      </c>
      <c r="CB119" s="874"/>
      <c r="CC119" s="874"/>
      <c r="CD119" s="874"/>
      <c r="CE119" s="874"/>
      <c r="CF119" s="777"/>
      <c r="CG119" s="778"/>
      <c r="CH119" s="778"/>
      <c r="CI119" s="778"/>
      <c r="CJ119" s="863"/>
      <c r="CK119" s="957"/>
      <c r="CL119" s="852"/>
      <c r="CM119" s="867" t="s">
        <v>473</v>
      </c>
      <c r="CN119" s="868"/>
      <c r="CO119" s="868"/>
      <c r="CP119" s="868"/>
      <c r="CQ119" s="868"/>
      <c r="CR119" s="868"/>
      <c r="CS119" s="868"/>
      <c r="CT119" s="868"/>
      <c r="CU119" s="868"/>
      <c r="CV119" s="868"/>
      <c r="CW119" s="868"/>
      <c r="CX119" s="868"/>
      <c r="CY119" s="868"/>
      <c r="CZ119" s="868"/>
      <c r="DA119" s="868"/>
      <c r="DB119" s="868"/>
      <c r="DC119" s="868"/>
      <c r="DD119" s="868"/>
      <c r="DE119" s="868"/>
      <c r="DF119" s="869"/>
      <c r="DG119" s="792" t="s">
        <v>413</v>
      </c>
      <c r="DH119" s="793"/>
      <c r="DI119" s="793"/>
      <c r="DJ119" s="793"/>
      <c r="DK119" s="794"/>
      <c r="DL119" s="795" t="s">
        <v>413</v>
      </c>
      <c r="DM119" s="793"/>
      <c r="DN119" s="793"/>
      <c r="DO119" s="793"/>
      <c r="DP119" s="794"/>
      <c r="DQ119" s="795">
        <v>83138</v>
      </c>
      <c r="DR119" s="793"/>
      <c r="DS119" s="793"/>
      <c r="DT119" s="793"/>
      <c r="DU119" s="794"/>
      <c r="DV119" s="877">
        <v>4</v>
      </c>
      <c r="DW119" s="878"/>
      <c r="DX119" s="878"/>
      <c r="DY119" s="878"/>
      <c r="DZ119" s="879"/>
    </row>
    <row r="120" spans="1:130" s="233" customFormat="1" ht="26.25" customHeight="1" x14ac:dyDescent="0.15">
      <c r="A120" s="849"/>
      <c r="B120" s="850"/>
      <c r="C120" s="844" t="s">
        <v>448</v>
      </c>
      <c r="D120" s="781"/>
      <c r="E120" s="781"/>
      <c r="F120" s="781"/>
      <c r="G120" s="781"/>
      <c r="H120" s="781"/>
      <c r="I120" s="781"/>
      <c r="J120" s="781"/>
      <c r="K120" s="781"/>
      <c r="L120" s="781"/>
      <c r="M120" s="781"/>
      <c r="N120" s="781"/>
      <c r="O120" s="781"/>
      <c r="P120" s="781"/>
      <c r="Q120" s="781"/>
      <c r="R120" s="781"/>
      <c r="S120" s="781"/>
      <c r="T120" s="781"/>
      <c r="U120" s="781"/>
      <c r="V120" s="781"/>
      <c r="W120" s="781"/>
      <c r="X120" s="781"/>
      <c r="Y120" s="781"/>
      <c r="Z120" s="782"/>
      <c r="AA120" s="808" t="s">
        <v>417</v>
      </c>
      <c r="AB120" s="809"/>
      <c r="AC120" s="809"/>
      <c r="AD120" s="809"/>
      <c r="AE120" s="810"/>
      <c r="AF120" s="811" t="s">
        <v>456</v>
      </c>
      <c r="AG120" s="809"/>
      <c r="AH120" s="809"/>
      <c r="AI120" s="809"/>
      <c r="AJ120" s="810"/>
      <c r="AK120" s="811" t="s">
        <v>456</v>
      </c>
      <c r="AL120" s="809"/>
      <c r="AM120" s="809"/>
      <c r="AN120" s="809"/>
      <c r="AO120" s="810"/>
      <c r="AP120" s="853" t="s">
        <v>456</v>
      </c>
      <c r="AQ120" s="854"/>
      <c r="AR120" s="854"/>
      <c r="AS120" s="854"/>
      <c r="AT120" s="855"/>
      <c r="AU120" s="909" t="s">
        <v>474</v>
      </c>
      <c r="AV120" s="910"/>
      <c r="AW120" s="910"/>
      <c r="AX120" s="910"/>
      <c r="AY120" s="911"/>
      <c r="AZ120" s="889" t="s">
        <v>475</v>
      </c>
      <c r="BA120" s="837"/>
      <c r="BB120" s="837"/>
      <c r="BC120" s="837"/>
      <c r="BD120" s="837"/>
      <c r="BE120" s="837"/>
      <c r="BF120" s="837"/>
      <c r="BG120" s="837"/>
      <c r="BH120" s="837"/>
      <c r="BI120" s="837"/>
      <c r="BJ120" s="837"/>
      <c r="BK120" s="837"/>
      <c r="BL120" s="837"/>
      <c r="BM120" s="837"/>
      <c r="BN120" s="837"/>
      <c r="BO120" s="837"/>
      <c r="BP120" s="838"/>
      <c r="BQ120" s="890">
        <v>4918075</v>
      </c>
      <c r="BR120" s="871"/>
      <c r="BS120" s="871"/>
      <c r="BT120" s="871"/>
      <c r="BU120" s="871"/>
      <c r="BV120" s="871">
        <v>4873766</v>
      </c>
      <c r="BW120" s="871"/>
      <c r="BX120" s="871"/>
      <c r="BY120" s="871"/>
      <c r="BZ120" s="871"/>
      <c r="CA120" s="871">
        <v>4986868</v>
      </c>
      <c r="CB120" s="871"/>
      <c r="CC120" s="871"/>
      <c r="CD120" s="871"/>
      <c r="CE120" s="871"/>
      <c r="CF120" s="895">
        <v>240.9</v>
      </c>
      <c r="CG120" s="896"/>
      <c r="CH120" s="896"/>
      <c r="CI120" s="896"/>
      <c r="CJ120" s="896"/>
      <c r="CK120" s="897" t="s">
        <v>476</v>
      </c>
      <c r="CL120" s="881"/>
      <c r="CM120" s="881"/>
      <c r="CN120" s="881"/>
      <c r="CO120" s="882"/>
      <c r="CP120" s="901" t="s">
        <v>477</v>
      </c>
      <c r="CQ120" s="902"/>
      <c r="CR120" s="902"/>
      <c r="CS120" s="902"/>
      <c r="CT120" s="902"/>
      <c r="CU120" s="902"/>
      <c r="CV120" s="902"/>
      <c r="CW120" s="902"/>
      <c r="CX120" s="902"/>
      <c r="CY120" s="902"/>
      <c r="CZ120" s="902"/>
      <c r="DA120" s="902"/>
      <c r="DB120" s="902"/>
      <c r="DC120" s="902"/>
      <c r="DD120" s="902"/>
      <c r="DE120" s="902"/>
      <c r="DF120" s="903"/>
      <c r="DG120" s="890">
        <v>301114</v>
      </c>
      <c r="DH120" s="871"/>
      <c r="DI120" s="871"/>
      <c r="DJ120" s="871"/>
      <c r="DK120" s="871"/>
      <c r="DL120" s="871">
        <v>291330</v>
      </c>
      <c r="DM120" s="871"/>
      <c r="DN120" s="871"/>
      <c r="DO120" s="871"/>
      <c r="DP120" s="871"/>
      <c r="DQ120" s="871">
        <v>274409</v>
      </c>
      <c r="DR120" s="871"/>
      <c r="DS120" s="871"/>
      <c r="DT120" s="871"/>
      <c r="DU120" s="871"/>
      <c r="DV120" s="872">
        <v>13.3</v>
      </c>
      <c r="DW120" s="872"/>
      <c r="DX120" s="872"/>
      <c r="DY120" s="872"/>
      <c r="DZ120" s="873"/>
    </row>
    <row r="121" spans="1:130" s="233" customFormat="1" ht="26.25" customHeight="1" x14ac:dyDescent="0.15">
      <c r="A121" s="849"/>
      <c r="B121" s="850"/>
      <c r="C121" s="892" t="s">
        <v>478</v>
      </c>
      <c r="D121" s="893"/>
      <c r="E121" s="893"/>
      <c r="F121" s="893"/>
      <c r="G121" s="893"/>
      <c r="H121" s="893"/>
      <c r="I121" s="893"/>
      <c r="J121" s="893"/>
      <c r="K121" s="893"/>
      <c r="L121" s="893"/>
      <c r="M121" s="893"/>
      <c r="N121" s="893"/>
      <c r="O121" s="893"/>
      <c r="P121" s="893"/>
      <c r="Q121" s="893"/>
      <c r="R121" s="893"/>
      <c r="S121" s="893"/>
      <c r="T121" s="893"/>
      <c r="U121" s="893"/>
      <c r="V121" s="893"/>
      <c r="W121" s="893"/>
      <c r="X121" s="893"/>
      <c r="Y121" s="893"/>
      <c r="Z121" s="894"/>
      <c r="AA121" s="808" t="s">
        <v>456</v>
      </c>
      <c r="AB121" s="809"/>
      <c r="AC121" s="809"/>
      <c r="AD121" s="809"/>
      <c r="AE121" s="810"/>
      <c r="AF121" s="811" t="s">
        <v>394</v>
      </c>
      <c r="AG121" s="809"/>
      <c r="AH121" s="809"/>
      <c r="AI121" s="809"/>
      <c r="AJ121" s="810"/>
      <c r="AK121" s="811" t="s">
        <v>456</v>
      </c>
      <c r="AL121" s="809"/>
      <c r="AM121" s="809"/>
      <c r="AN121" s="809"/>
      <c r="AO121" s="810"/>
      <c r="AP121" s="853" t="s">
        <v>456</v>
      </c>
      <c r="AQ121" s="854"/>
      <c r="AR121" s="854"/>
      <c r="AS121" s="854"/>
      <c r="AT121" s="855"/>
      <c r="AU121" s="912"/>
      <c r="AV121" s="913"/>
      <c r="AW121" s="913"/>
      <c r="AX121" s="913"/>
      <c r="AY121" s="914"/>
      <c r="AZ121" s="844" t="s">
        <v>479</v>
      </c>
      <c r="BA121" s="781"/>
      <c r="BB121" s="781"/>
      <c r="BC121" s="781"/>
      <c r="BD121" s="781"/>
      <c r="BE121" s="781"/>
      <c r="BF121" s="781"/>
      <c r="BG121" s="781"/>
      <c r="BH121" s="781"/>
      <c r="BI121" s="781"/>
      <c r="BJ121" s="781"/>
      <c r="BK121" s="781"/>
      <c r="BL121" s="781"/>
      <c r="BM121" s="781"/>
      <c r="BN121" s="781"/>
      <c r="BO121" s="781"/>
      <c r="BP121" s="782"/>
      <c r="BQ121" s="845">
        <v>388187</v>
      </c>
      <c r="BR121" s="846"/>
      <c r="BS121" s="846"/>
      <c r="BT121" s="846"/>
      <c r="BU121" s="846"/>
      <c r="BV121" s="846">
        <v>314473</v>
      </c>
      <c r="BW121" s="846"/>
      <c r="BX121" s="846"/>
      <c r="BY121" s="846"/>
      <c r="BZ121" s="846"/>
      <c r="CA121" s="846">
        <v>219890</v>
      </c>
      <c r="CB121" s="846"/>
      <c r="CC121" s="846"/>
      <c r="CD121" s="846"/>
      <c r="CE121" s="846"/>
      <c r="CF121" s="904">
        <v>10.6</v>
      </c>
      <c r="CG121" s="905"/>
      <c r="CH121" s="905"/>
      <c r="CI121" s="905"/>
      <c r="CJ121" s="905"/>
      <c r="CK121" s="898"/>
      <c r="CL121" s="884"/>
      <c r="CM121" s="884"/>
      <c r="CN121" s="884"/>
      <c r="CO121" s="885"/>
      <c r="CP121" s="864" t="s">
        <v>480</v>
      </c>
      <c r="CQ121" s="865"/>
      <c r="CR121" s="865"/>
      <c r="CS121" s="865"/>
      <c r="CT121" s="865"/>
      <c r="CU121" s="865"/>
      <c r="CV121" s="865"/>
      <c r="CW121" s="865"/>
      <c r="CX121" s="865"/>
      <c r="CY121" s="865"/>
      <c r="CZ121" s="865"/>
      <c r="DA121" s="865"/>
      <c r="DB121" s="865"/>
      <c r="DC121" s="865"/>
      <c r="DD121" s="865"/>
      <c r="DE121" s="865"/>
      <c r="DF121" s="866"/>
      <c r="DG121" s="845">
        <v>183873</v>
      </c>
      <c r="DH121" s="846"/>
      <c r="DI121" s="846"/>
      <c r="DJ121" s="846"/>
      <c r="DK121" s="846"/>
      <c r="DL121" s="846">
        <v>181488</v>
      </c>
      <c r="DM121" s="846"/>
      <c r="DN121" s="846"/>
      <c r="DO121" s="846"/>
      <c r="DP121" s="846"/>
      <c r="DQ121" s="846">
        <v>162365</v>
      </c>
      <c r="DR121" s="846"/>
      <c r="DS121" s="846"/>
      <c r="DT121" s="846"/>
      <c r="DU121" s="846"/>
      <c r="DV121" s="823">
        <v>7.8</v>
      </c>
      <c r="DW121" s="823"/>
      <c r="DX121" s="823"/>
      <c r="DY121" s="823"/>
      <c r="DZ121" s="824"/>
    </row>
    <row r="122" spans="1:130" s="233" customFormat="1" ht="26.25" customHeight="1" x14ac:dyDescent="0.15">
      <c r="A122" s="849"/>
      <c r="B122" s="850"/>
      <c r="C122" s="844" t="s">
        <v>460</v>
      </c>
      <c r="D122" s="781"/>
      <c r="E122" s="781"/>
      <c r="F122" s="781"/>
      <c r="G122" s="781"/>
      <c r="H122" s="781"/>
      <c r="I122" s="781"/>
      <c r="J122" s="781"/>
      <c r="K122" s="781"/>
      <c r="L122" s="781"/>
      <c r="M122" s="781"/>
      <c r="N122" s="781"/>
      <c r="O122" s="781"/>
      <c r="P122" s="781"/>
      <c r="Q122" s="781"/>
      <c r="R122" s="781"/>
      <c r="S122" s="781"/>
      <c r="T122" s="781"/>
      <c r="U122" s="781"/>
      <c r="V122" s="781"/>
      <c r="W122" s="781"/>
      <c r="X122" s="781"/>
      <c r="Y122" s="781"/>
      <c r="Z122" s="782"/>
      <c r="AA122" s="808" t="s">
        <v>456</v>
      </c>
      <c r="AB122" s="809"/>
      <c r="AC122" s="809"/>
      <c r="AD122" s="809"/>
      <c r="AE122" s="810"/>
      <c r="AF122" s="811" t="s">
        <v>413</v>
      </c>
      <c r="AG122" s="809"/>
      <c r="AH122" s="809"/>
      <c r="AI122" s="809"/>
      <c r="AJ122" s="810"/>
      <c r="AK122" s="811" t="s">
        <v>394</v>
      </c>
      <c r="AL122" s="809"/>
      <c r="AM122" s="809"/>
      <c r="AN122" s="809"/>
      <c r="AO122" s="810"/>
      <c r="AP122" s="853" t="s">
        <v>456</v>
      </c>
      <c r="AQ122" s="854"/>
      <c r="AR122" s="854"/>
      <c r="AS122" s="854"/>
      <c r="AT122" s="855"/>
      <c r="AU122" s="912"/>
      <c r="AV122" s="913"/>
      <c r="AW122" s="913"/>
      <c r="AX122" s="913"/>
      <c r="AY122" s="914"/>
      <c r="AZ122" s="867" t="s">
        <v>481</v>
      </c>
      <c r="BA122" s="868"/>
      <c r="BB122" s="868"/>
      <c r="BC122" s="868"/>
      <c r="BD122" s="868"/>
      <c r="BE122" s="868"/>
      <c r="BF122" s="868"/>
      <c r="BG122" s="868"/>
      <c r="BH122" s="868"/>
      <c r="BI122" s="868"/>
      <c r="BJ122" s="868"/>
      <c r="BK122" s="868"/>
      <c r="BL122" s="868"/>
      <c r="BM122" s="868"/>
      <c r="BN122" s="868"/>
      <c r="BO122" s="868"/>
      <c r="BP122" s="869"/>
      <c r="BQ122" s="908">
        <v>4105364</v>
      </c>
      <c r="BR122" s="874"/>
      <c r="BS122" s="874"/>
      <c r="BT122" s="874"/>
      <c r="BU122" s="874"/>
      <c r="BV122" s="874">
        <v>4039272</v>
      </c>
      <c r="BW122" s="874"/>
      <c r="BX122" s="874"/>
      <c r="BY122" s="874"/>
      <c r="BZ122" s="874"/>
      <c r="CA122" s="874">
        <v>4103963</v>
      </c>
      <c r="CB122" s="874"/>
      <c r="CC122" s="874"/>
      <c r="CD122" s="874"/>
      <c r="CE122" s="874"/>
      <c r="CF122" s="875">
        <v>198.2</v>
      </c>
      <c r="CG122" s="876"/>
      <c r="CH122" s="876"/>
      <c r="CI122" s="876"/>
      <c r="CJ122" s="876"/>
      <c r="CK122" s="898"/>
      <c r="CL122" s="884"/>
      <c r="CM122" s="884"/>
      <c r="CN122" s="884"/>
      <c r="CO122" s="885"/>
      <c r="CP122" s="864" t="s">
        <v>482</v>
      </c>
      <c r="CQ122" s="865"/>
      <c r="CR122" s="865"/>
      <c r="CS122" s="865"/>
      <c r="CT122" s="865"/>
      <c r="CU122" s="865"/>
      <c r="CV122" s="865"/>
      <c r="CW122" s="865"/>
      <c r="CX122" s="865"/>
      <c r="CY122" s="865"/>
      <c r="CZ122" s="865"/>
      <c r="DA122" s="865"/>
      <c r="DB122" s="865"/>
      <c r="DC122" s="865"/>
      <c r="DD122" s="865"/>
      <c r="DE122" s="865"/>
      <c r="DF122" s="866"/>
      <c r="DG122" s="845" t="s">
        <v>394</v>
      </c>
      <c r="DH122" s="846"/>
      <c r="DI122" s="846"/>
      <c r="DJ122" s="846"/>
      <c r="DK122" s="846"/>
      <c r="DL122" s="846" t="s">
        <v>456</v>
      </c>
      <c r="DM122" s="846"/>
      <c r="DN122" s="846"/>
      <c r="DO122" s="846"/>
      <c r="DP122" s="846"/>
      <c r="DQ122" s="846" t="s">
        <v>456</v>
      </c>
      <c r="DR122" s="846"/>
      <c r="DS122" s="846"/>
      <c r="DT122" s="846"/>
      <c r="DU122" s="846"/>
      <c r="DV122" s="823" t="s">
        <v>456</v>
      </c>
      <c r="DW122" s="823"/>
      <c r="DX122" s="823"/>
      <c r="DY122" s="823"/>
      <c r="DZ122" s="824"/>
    </row>
    <row r="123" spans="1:130" s="233" customFormat="1" ht="26.25" customHeight="1" x14ac:dyDescent="0.15">
      <c r="A123" s="849"/>
      <c r="B123" s="850"/>
      <c r="C123" s="844" t="s">
        <v>466</v>
      </c>
      <c r="D123" s="781"/>
      <c r="E123" s="781"/>
      <c r="F123" s="781"/>
      <c r="G123" s="781"/>
      <c r="H123" s="781"/>
      <c r="I123" s="781"/>
      <c r="J123" s="781"/>
      <c r="K123" s="781"/>
      <c r="L123" s="781"/>
      <c r="M123" s="781"/>
      <c r="N123" s="781"/>
      <c r="O123" s="781"/>
      <c r="P123" s="781"/>
      <c r="Q123" s="781"/>
      <c r="R123" s="781"/>
      <c r="S123" s="781"/>
      <c r="T123" s="781"/>
      <c r="U123" s="781"/>
      <c r="V123" s="781"/>
      <c r="W123" s="781"/>
      <c r="X123" s="781"/>
      <c r="Y123" s="781"/>
      <c r="Z123" s="782"/>
      <c r="AA123" s="808" t="s">
        <v>394</v>
      </c>
      <c r="AB123" s="809"/>
      <c r="AC123" s="809"/>
      <c r="AD123" s="809"/>
      <c r="AE123" s="810"/>
      <c r="AF123" s="811" t="s">
        <v>456</v>
      </c>
      <c r="AG123" s="809"/>
      <c r="AH123" s="809"/>
      <c r="AI123" s="809"/>
      <c r="AJ123" s="810"/>
      <c r="AK123" s="811" t="s">
        <v>394</v>
      </c>
      <c r="AL123" s="809"/>
      <c r="AM123" s="809"/>
      <c r="AN123" s="809"/>
      <c r="AO123" s="810"/>
      <c r="AP123" s="853" t="s">
        <v>456</v>
      </c>
      <c r="AQ123" s="854"/>
      <c r="AR123" s="854"/>
      <c r="AS123" s="854"/>
      <c r="AT123" s="855"/>
      <c r="AU123" s="915"/>
      <c r="AV123" s="916"/>
      <c r="AW123" s="916"/>
      <c r="AX123" s="916"/>
      <c r="AY123" s="916"/>
      <c r="AZ123" s="254" t="s">
        <v>189</v>
      </c>
      <c r="BA123" s="254"/>
      <c r="BB123" s="254"/>
      <c r="BC123" s="254"/>
      <c r="BD123" s="254"/>
      <c r="BE123" s="254"/>
      <c r="BF123" s="254"/>
      <c r="BG123" s="254"/>
      <c r="BH123" s="254"/>
      <c r="BI123" s="254"/>
      <c r="BJ123" s="254"/>
      <c r="BK123" s="254"/>
      <c r="BL123" s="254"/>
      <c r="BM123" s="254"/>
      <c r="BN123" s="254"/>
      <c r="BO123" s="906" t="s">
        <v>483</v>
      </c>
      <c r="BP123" s="907"/>
      <c r="BQ123" s="861">
        <v>9411626</v>
      </c>
      <c r="BR123" s="862"/>
      <c r="BS123" s="862"/>
      <c r="BT123" s="862"/>
      <c r="BU123" s="862"/>
      <c r="BV123" s="862">
        <v>9227511</v>
      </c>
      <c r="BW123" s="862"/>
      <c r="BX123" s="862"/>
      <c r="BY123" s="862"/>
      <c r="BZ123" s="862"/>
      <c r="CA123" s="862">
        <v>9310721</v>
      </c>
      <c r="CB123" s="862"/>
      <c r="CC123" s="862"/>
      <c r="CD123" s="862"/>
      <c r="CE123" s="862"/>
      <c r="CF123" s="777"/>
      <c r="CG123" s="778"/>
      <c r="CH123" s="778"/>
      <c r="CI123" s="778"/>
      <c r="CJ123" s="863"/>
      <c r="CK123" s="898"/>
      <c r="CL123" s="884"/>
      <c r="CM123" s="884"/>
      <c r="CN123" s="884"/>
      <c r="CO123" s="885"/>
      <c r="CP123" s="864" t="s">
        <v>484</v>
      </c>
      <c r="CQ123" s="865"/>
      <c r="CR123" s="865"/>
      <c r="CS123" s="865"/>
      <c r="CT123" s="865"/>
      <c r="CU123" s="865"/>
      <c r="CV123" s="865"/>
      <c r="CW123" s="865"/>
      <c r="CX123" s="865"/>
      <c r="CY123" s="865"/>
      <c r="CZ123" s="865"/>
      <c r="DA123" s="865"/>
      <c r="DB123" s="865"/>
      <c r="DC123" s="865"/>
      <c r="DD123" s="865"/>
      <c r="DE123" s="865"/>
      <c r="DF123" s="866"/>
      <c r="DG123" s="808" t="s">
        <v>417</v>
      </c>
      <c r="DH123" s="809"/>
      <c r="DI123" s="809"/>
      <c r="DJ123" s="809"/>
      <c r="DK123" s="810"/>
      <c r="DL123" s="811" t="s">
        <v>394</v>
      </c>
      <c r="DM123" s="809"/>
      <c r="DN123" s="809"/>
      <c r="DO123" s="809"/>
      <c r="DP123" s="810"/>
      <c r="DQ123" s="811" t="s">
        <v>417</v>
      </c>
      <c r="DR123" s="809"/>
      <c r="DS123" s="809"/>
      <c r="DT123" s="809"/>
      <c r="DU123" s="810"/>
      <c r="DV123" s="853" t="s">
        <v>417</v>
      </c>
      <c r="DW123" s="854"/>
      <c r="DX123" s="854"/>
      <c r="DY123" s="854"/>
      <c r="DZ123" s="855"/>
    </row>
    <row r="124" spans="1:130" s="233" customFormat="1" ht="26.25" customHeight="1" thickBot="1" x14ac:dyDescent="0.2">
      <c r="A124" s="849"/>
      <c r="B124" s="850"/>
      <c r="C124" s="844" t="s">
        <v>469</v>
      </c>
      <c r="D124" s="781"/>
      <c r="E124" s="781"/>
      <c r="F124" s="781"/>
      <c r="G124" s="781"/>
      <c r="H124" s="781"/>
      <c r="I124" s="781"/>
      <c r="J124" s="781"/>
      <c r="K124" s="781"/>
      <c r="L124" s="781"/>
      <c r="M124" s="781"/>
      <c r="N124" s="781"/>
      <c r="O124" s="781"/>
      <c r="P124" s="781"/>
      <c r="Q124" s="781"/>
      <c r="R124" s="781"/>
      <c r="S124" s="781"/>
      <c r="T124" s="781"/>
      <c r="U124" s="781"/>
      <c r="V124" s="781"/>
      <c r="W124" s="781"/>
      <c r="X124" s="781"/>
      <c r="Y124" s="781"/>
      <c r="Z124" s="782"/>
      <c r="AA124" s="808" t="s">
        <v>417</v>
      </c>
      <c r="AB124" s="809"/>
      <c r="AC124" s="809"/>
      <c r="AD124" s="809"/>
      <c r="AE124" s="810"/>
      <c r="AF124" s="811" t="s">
        <v>417</v>
      </c>
      <c r="AG124" s="809"/>
      <c r="AH124" s="809"/>
      <c r="AI124" s="809"/>
      <c r="AJ124" s="810"/>
      <c r="AK124" s="811" t="s">
        <v>417</v>
      </c>
      <c r="AL124" s="809"/>
      <c r="AM124" s="809"/>
      <c r="AN124" s="809"/>
      <c r="AO124" s="810"/>
      <c r="AP124" s="853" t="s">
        <v>417</v>
      </c>
      <c r="AQ124" s="854"/>
      <c r="AR124" s="854"/>
      <c r="AS124" s="854"/>
      <c r="AT124" s="855"/>
      <c r="AU124" s="856" t="s">
        <v>485</v>
      </c>
      <c r="AV124" s="857"/>
      <c r="AW124" s="857"/>
      <c r="AX124" s="857"/>
      <c r="AY124" s="857"/>
      <c r="AZ124" s="857"/>
      <c r="BA124" s="857"/>
      <c r="BB124" s="857"/>
      <c r="BC124" s="857"/>
      <c r="BD124" s="857"/>
      <c r="BE124" s="857"/>
      <c r="BF124" s="857"/>
      <c r="BG124" s="857"/>
      <c r="BH124" s="857"/>
      <c r="BI124" s="857"/>
      <c r="BJ124" s="857"/>
      <c r="BK124" s="857"/>
      <c r="BL124" s="857"/>
      <c r="BM124" s="857"/>
      <c r="BN124" s="857"/>
      <c r="BO124" s="857"/>
      <c r="BP124" s="858"/>
      <c r="BQ124" s="859" t="s">
        <v>417</v>
      </c>
      <c r="BR124" s="860"/>
      <c r="BS124" s="860"/>
      <c r="BT124" s="860"/>
      <c r="BU124" s="860"/>
      <c r="BV124" s="860" t="s">
        <v>417</v>
      </c>
      <c r="BW124" s="860"/>
      <c r="BX124" s="860"/>
      <c r="BY124" s="860"/>
      <c r="BZ124" s="860"/>
      <c r="CA124" s="860" t="s">
        <v>394</v>
      </c>
      <c r="CB124" s="860"/>
      <c r="CC124" s="860"/>
      <c r="CD124" s="860"/>
      <c r="CE124" s="860"/>
      <c r="CF124" s="755"/>
      <c r="CG124" s="756"/>
      <c r="CH124" s="756"/>
      <c r="CI124" s="756"/>
      <c r="CJ124" s="891"/>
      <c r="CK124" s="899"/>
      <c r="CL124" s="899"/>
      <c r="CM124" s="899"/>
      <c r="CN124" s="899"/>
      <c r="CO124" s="900"/>
      <c r="CP124" s="864" t="s">
        <v>486</v>
      </c>
      <c r="CQ124" s="865"/>
      <c r="CR124" s="865"/>
      <c r="CS124" s="865"/>
      <c r="CT124" s="865"/>
      <c r="CU124" s="865"/>
      <c r="CV124" s="865"/>
      <c r="CW124" s="865"/>
      <c r="CX124" s="865"/>
      <c r="CY124" s="865"/>
      <c r="CZ124" s="865"/>
      <c r="DA124" s="865"/>
      <c r="DB124" s="865"/>
      <c r="DC124" s="865"/>
      <c r="DD124" s="865"/>
      <c r="DE124" s="865"/>
      <c r="DF124" s="866"/>
      <c r="DG124" s="792" t="s">
        <v>445</v>
      </c>
      <c r="DH124" s="793"/>
      <c r="DI124" s="793"/>
      <c r="DJ124" s="793"/>
      <c r="DK124" s="794"/>
      <c r="DL124" s="795" t="s">
        <v>447</v>
      </c>
      <c r="DM124" s="793"/>
      <c r="DN124" s="793"/>
      <c r="DO124" s="793"/>
      <c r="DP124" s="794"/>
      <c r="DQ124" s="795" t="s">
        <v>445</v>
      </c>
      <c r="DR124" s="793"/>
      <c r="DS124" s="793"/>
      <c r="DT124" s="793"/>
      <c r="DU124" s="794"/>
      <c r="DV124" s="877" t="s">
        <v>181</v>
      </c>
      <c r="DW124" s="878"/>
      <c r="DX124" s="878"/>
      <c r="DY124" s="878"/>
      <c r="DZ124" s="879"/>
    </row>
    <row r="125" spans="1:130" s="233" customFormat="1" ht="26.25" customHeight="1" x14ac:dyDescent="0.15">
      <c r="A125" s="849"/>
      <c r="B125" s="850"/>
      <c r="C125" s="844" t="s">
        <v>471</v>
      </c>
      <c r="D125" s="781"/>
      <c r="E125" s="781"/>
      <c r="F125" s="781"/>
      <c r="G125" s="781"/>
      <c r="H125" s="781"/>
      <c r="I125" s="781"/>
      <c r="J125" s="781"/>
      <c r="K125" s="781"/>
      <c r="L125" s="781"/>
      <c r="M125" s="781"/>
      <c r="N125" s="781"/>
      <c r="O125" s="781"/>
      <c r="P125" s="781"/>
      <c r="Q125" s="781"/>
      <c r="R125" s="781"/>
      <c r="S125" s="781"/>
      <c r="T125" s="781"/>
      <c r="U125" s="781"/>
      <c r="V125" s="781"/>
      <c r="W125" s="781"/>
      <c r="X125" s="781"/>
      <c r="Y125" s="781"/>
      <c r="Z125" s="782"/>
      <c r="AA125" s="808" t="s">
        <v>487</v>
      </c>
      <c r="AB125" s="809"/>
      <c r="AC125" s="809"/>
      <c r="AD125" s="809"/>
      <c r="AE125" s="810"/>
      <c r="AF125" s="811" t="s">
        <v>445</v>
      </c>
      <c r="AG125" s="809"/>
      <c r="AH125" s="809"/>
      <c r="AI125" s="809"/>
      <c r="AJ125" s="810"/>
      <c r="AK125" s="811" t="s">
        <v>488</v>
      </c>
      <c r="AL125" s="809"/>
      <c r="AM125" s="809"/>
      <c r="AN125" s="809"/>
      <c r="AO125" s="810"/>
      <c r="AP125" s="853" t="s">
        <v>445</v>
      </c>
      <c r="AQ125" s="854"/>
      <c r="AR125" s="854"/>
      <c r="AS125" s="854"/>
      <c r="AT125" s="855"/>
      <c r="AU125" s="255"/>
      <c r="AV125" s="256"/>
      <c r="AW125" s="256"/>
      <c r="AX125" s="256"/>
      <c r="AY125" s="256"/>
      <c r="AZ125" s="256"/>
      <c r="BA125" s="256"/>
      <c r="BB125" s="256"/>
      <c r="BC125" s="256"/>
      <c r="BD125" s="256"/>
      <c r="BE125" s="256"/>
      <c r="BF125" s="256"/>
      <c r="BG125" s="256"/>
      <c r="BH125" s="256"/>
      <c r="BI125" s="256"/>
      <c r="BJ125" s="256"/>
      <c r="BK125" s="256"/>
      <c r="BL125" s="256"/>
      <c r="BM125" s="256"/>
      <c r="BN125" s="256"/>
      <c r="BO125" s="256"/>
      <c r="BP125" s="256"/>
      <c r="BQ125" s="235"/>
      <c r="BR125" s="235"/>
      <c r="BS125" s="235"/>
      <c r="BT125" s="235"/>
      <c r="BU125" s="235"/>
      <c r="BV125" s="235"/>
      <c r="BW125" s="235"/>
      <c r="BX125" s="235"/>
      <c r="BY125" s="235"/>
      <c r="BZ125" s="235"/>
      <c r="CA125" s="235"/>
      <c r="CB125" s="235"/>
      <c r="CC125" s="235"/>
      <c r="CD125" s="235"/>
      <c r="CE125" s="235"/>
      <c r="CF125" s="235"/>
      <c r="CG125" s="235"/>
      <c r="CH125" s="235"/>
      <c r="CI125" s="235"/>
      <c r="CJ125" s="257"/>
      <c r="CK125" s="880" t="s">
        <v>489</v>
      </c>
      <c r="CL125" s="881"/>
      <c r="CM125" s="881"/>
      <c r="CN125" s="881"/>
      <c r="CO125" s="882"/>
      <c r="CP125" s="889" t="s">
        <v>490</v>
      </c>
      <c r="CQ125" s="837"/>
      <c r="CR125" s="837"/>
      <c r="CS125" s="837"/>
      <c r="CT125" s="837"/>
      <c r="CU125" s="837"/>
      <c r="CV125" s="837"/>
      <c r="CW125" s="837"/>
      <c r="CX125" s="837"/>
      <c r="CY125" s="837"/>
      <c r="CZ125" s="837"/>
      <c r="DA125" s="837"/>
      <c r="DB125" s="837"/>
      <c r="DC125" s="837"/>
      <c r="DD125" s="837"/>
      <c r="DE125" s="837"/>
      <c r="DF125" s="838"/>
      <c r="DG125" s="890" t="s">
        <v>447</v>
      </c>
      <c r="DH125" s="871"/>
      <c r="DI125" s="871"/>
      <c r="DJ125" s="871"/>
      <c r="DK125" s="871"/>
      <c r="DL125" s="871" t="s">
        <v>491</v>
      </c>
      <c r="DM125" s="871"/>
      <c r="DN125" s="871"/>
      <c r="DO125" s="871"/>
      <c r="DP125" s="871"/>
      <c r="DQ125" s="871" t="s">
        <v>491</v>
      </c>
      <c r="DR125" s="871"/>
      <c r="DS125" s="871"/>
      <c r="DT125" s="871"/>
      <c r="DU125" s="871"/>
      <c r="DV125" s="872" t="s">
        <v>488</v>
      </c>
      <c r="DW125" s="872"/>
      <c r="DX125" s="872"/>
      <c r="DY125" s="872"/>
      <c r="DZ125" s="873"/>
    </row>
    <row r="126" spans="1:130" s="233" customFormat="1" ht="26.25" customHeight="1" thickBot="1" x14ac:dyDescent="0.2">
      <c r="A126" s="849"/>
      <c r="B126" s="850"/>
      <c r="C126" s="844" t="s">
        <v>473</v>
      </c>
      <c r="D126" s="781"/>
      <c r="E126" s="781"/>
      <c r="F126" s="781"/>
      <c r="G126" s="781"/>
      <c r="H126" s="781"/>
      <c r="I126" s="781"/>
      <c r="J126" s="781"/>
      <c r="K126" s="781"/>
      <c r="L126" s="781"/>
      <c r="M126" s="781"/>
      <c r="N126" s="781"/>
      <c r="O126" s="781"/>
      <c r="P126" s="781"/>
      <c r="Q126" s="781"/>
      <c r="R126" s="781"/>
      <c r="S126" s="781"/>
      <c r="T126" s="781"/>
      <c r="U126" s="781"/>
      <c r="V126" s="781"/>
      <c r="W126" s="781"/>
      <c r="X126" s="781"/>
      <c r="Y126" s="781"/>
      <c r="Z126" s="782"/>
      <c r="AA126" s="808" t="s">
        <v>492</v>
      </c>
      <c r="AB126" s="809"/>
      <c r="AC126" s="809"/>
      <c r="AD126" s="809"/>
      <c r="AE126" s="810"/>
      <c r="AF126" s="811" t="s">
        <v>445</v>
      </c>
      <c r="AG126" s="809"/>
      <c r="AH126" s="809"/>
      <c r="AI126" s="809"/>
      <c r="AJ126" s="810"/>
      <c r="AK126" s="811" t="s">
        <v>413</v>
      </c>
      <c r="AL126" s="809"/>
      <c r="AM126" s="809"/>
      <c r="AN126" s="809"/>
      <c r="AO126" s="810"/>
      <c r="AP126" s="853" t="s">
        <v>445</v>
      </c>
      <c r="AQ126" s="854"/>
      <c r="AR126" s="854"/>
      <c r="AS126" s="854"/>
      <c r="AT126" s="855"/>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58"/>
      <c r="CE126" s="258"/>
      <c r="CF126" s="258"/>
      <c r="CG126" s="235"/>
      <c r="CH126" s="235"/>
      <c r="CI126" s="235"/>
      <c r="CJ126" s="257"/>
      <c r="CK126" s="883"/>
      <c r="CL126" s="884"/>
      <c r="CM126" s="884"/>
      <c r="CN126" s="884"/>
      <c r="CO126" s="885"/>
      <c r="CP126" s="844" t="s">
        <v>493</v>
      </c>
      <c r="CQ126" s="781"/>
      <c r="CR126" s="781"/>
      <c r="CS126" s="781"/>
      <c r="CT126" s="781"/>
      <c r="CU126" s="781"/>
      <c r="CV126" s="781"/>
      <c r="CW126" s="781"/>
      <c r="CX126" s="781"/>
      <c r="CY126" s="781"/>
      <c r="CZ126" s="781"/>
      <c r="DA126" s="781"/>
      <c r="DB126" s="781"/>
      <c r="DC126" s="781"/>
      <c r="DD126" s="781"/>
      <c r="DE126" s="781"/>
      <c r="DF126" s="782"/>
      <c r="DG126" s="845" t="s">
        <v>413</v>
      </c>
      <c r="DH126" s="846"/>
      <c r="DI126" s="846"/>
      <c r="DJ126" s="846"/>
      <c r="DK126" s="846"/>
      <c r="DL126" s="846" t="s">
        <v>445</v>
      </c>
      <c r="DM126" s="846"/>
      <c r="DN126" s="846"/>
      <c r="DO126" s="846"/>
      <c r="DP126" s="846"/>
      <c r="DQ126" s="846" t="s">
        <v>447</v>
      </c>
      <c r="DR126" s="846"/>
      <c r="DS126" s="846"/>
      <c r="DT126" s="846"/>
      <c r="DU126" s="846"/>
      <c r="DV126" s="823" t="s">
        <v>181</v>
      </c>
      <c r="DW126" s="823"/>
      <c r="DX126" s="823"/>
      <c r="DY126" s="823"/>
      <c r="DZ126" s="824"/>
    </row>
    <row r="127" spans="1:130" s="233" customFormat="1" ht="26.25" customHeight="1" x14ac:dyDescent="0.15">
      <c r="A127" s="851"/>
      <c r="B127" s="852"/>
      <c r="C127" s="867" t="s">
        <v>494</v>
      </c>
      <c r="D127" s="868"/>
      <c r="E127" s="868"/>
      <c r="F127" s="868"/>
      <c r="G127" s="868"/>
      <c r="H127" s="868"/>
      <c r="I127" s="868"/>
      <c r="J127" s="868"/>
      <c r="K127" s="868"/>
      <c r="L127" s="868"/>
      <c r="M127" s="868"/>
      <c r="N127" s="868"/>
      <c r="O127" s="868"/>
      <c r="P127" s="868"/>
      <c r="Q127" s="868"/>
      <c r="R127" s="868"/>
      <c r="S127" s="868"/>
      <c r="T127" s="868"/>
      <c r="U127" s="868"/>
      <c r="V127" s="868"/>
      <c r="W127" s="868"/>
      <c r="X127" s="868"/>
      <c r="Y127" s="868"/>
      <c r="Z127" s="869"/>
      <c r="AA127" s="808">
        <v>700</v>
      </c>
      <c r="AB127" s="809"/>
      <c r="AC127" s="809"/>
      <c r="AD127" s="809"/>
      <c r="AE127" s="810"/>
      <c r="AF127" s="811">
        <v>1779</v>
      </c>
      <c r="AG127" s="809"/>
      <c r="AH127" s="809"/>
      <c r="AI127" s="809"/>
      <c r="AJ127" s="810"/>
      <c r="AK127" s="811">
        <v>1252</v>
      </c>
      <c r="AL127" s="809"/>
      <c r="AM127" s="809"/>
      <c r="AN127" s="809"/>
      <c r="AO127" s="810"/>
      <c r="AP127" s="853">
        <v>0.1</v>
      </c>
      <c r="AQ127" s="854"/>
      <c r="AR127" s="854"/>
      <c r="AS127" s="854"/>
      <c r="AT127" s="855"/>
      <c r="AU127" s="235"/>
      <c r="AV127" s="235"/>
      <c r="AW127" s="235"/>
      <c r="AX127" s="870" t="s">
        <v>495</v>
      </c>
      <c r="AY127" s="841"/>
      <c r="AZ127" s="841"/>
      <c r="BA127" s="841"/>
      <c r="BB127" s="841"/>
      <c r="BC127" s="841"/>
      <c r="BD127" s="841"/>
      <c r="BE127" s="842"/>
      <c r="BF127" s="840" t="s">
        <v>496</v>
      </c>
      <c r="BG127" s="841"/>
      <c r="BH127" s="841"/>
      <c r="BI127" s="841"/>
      <c r="BJ127" s="841"/>
      <c r="BK127" s="841"/>
      <c r="BL127" s="842"/>
      <c r="BM127" s="840" t="s">
        <v>497</v>
      </c>
      <c r="BN127" s="841"/>
      <c r="BO127" s="841"/>
      <c r="BP127" s="841"/>
      <c r="BQ127" s="841"/>
      <c r="BR127" s="841"/>
      <c r="BS127" s="842"/>
      <c r="BT127" s="840" t="s">
        <v>498</v>
      </c>
      <c r="BU127" s="841"/>
      <c r="BV127" s="841"/>
      <c r="BW127" s="841"/>
      <c r="BX127" s="841"/>
      <c r="BY127" s="841"/>
      <c r="BZ127" s="843"/>
      <c r="CA127" s="235"/>
      <c r="CB127" s="235"/>
      <c r="CC127" s="235"/>
      <c r="CD127" s="258"/>
      <c r="CE127" s="258"/>
      <c r="CF127" s="258"/>
      <c r="CG127" s="235"/>
      <c r="CH127" s="235"/>
      <c r="CI127" s="235"/>
      <c r="CJ127" s="257"/>
      <c r="CK127" s="883"/>
      <c r="CL127" s="884"/>
      <c r="CM127" s="884"/>
      <c r="CN127" s="884"/>
      <c r="CO127" s="885"/>
      <c r="CP127" s="844" t="s">
        <v>499</v>
      </c>
      <c r="CQ127" s="781"/>
      <c r="CR127" s="781"/>
      <c r="CS127" s="781"/>
      <c r="CT127" s="781"/>
      <c r="CU127" s="781"/>
      <c r="CV127" s="781"/>
      <c r="CW127" s="781"/>
      <c r="CX127" s="781"/>
      <c r="CY127" s="781"/>
      <c r="CZ127" s="781"/>
      <c r="DA127" s="781"/>
      <c r="DB127" s="781"/>
      <c r="DC127" s="781"/>
      <c r="DD127" s="781"/>
      <c r="DE127" s="781"/>
      <c r="DF127" s="782"/>
      <c r="DG127" s="845" t="s">
        <v>445</v>
      </c>
      <c r="DH127" s="846"/>
      <c r="DI127" s="846"/>
      <c r="DJ127" s="846"/>
      <c r="DK127" s="846"/>
      <c r="DL127" s="846" t="s">
        <v>488</v>
      </c>
      <c r="DM127" s="846"/>
      <c r="DN127" s="846"/>
      <c r="DO127" s="846"/>
      <c r="DP127" s="846"/>
      <c r="DQ127" s="846" t="s">
        <v>447</v>
      </c>
      <c r="DR127" s="846"/>
      <c r="DS127" s="846"/>
      <c r="DT127" s="846"/>
      <c r="DU127" s="846"/>
      <c r="DV127" s="823" t="s">
        <v>487</v>
      </c>
      <c r="DW127" s="823"/>
      <c r="DX127" s="823"/>
      <c r="DY127" s="823"/>
      <c r="DZ127" s="824"/>
    </row>
    <row r="128" spans="1:130" s="233" customFormat="1" ht="26.25" customHeight="1" thickBot="1" x14ac:dyDescent="0.2">
      <c r="A128" s="825" t="s">
        <v>500</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501</v>
      </c>
      <c r="X128" s="827"/>
      <c r="Y128" s="827"/>
      <c r="Z128" s="828"/>
      <c r="AA128" s="829">
        <v>56465</v>
      </c>
      <c r="AB128" s="830"/>
      <c r="AC128" s="830"/>
      <c r="AD128" s="830"/>
      <c r="AE128" s="831"/>
      <c r="AF128" s="832">
        <v>52592</v>
      </c>
      <c r="AG128" s="830"/>
      <c r="AH128" s="830"/>
      <c r="AI128" s="830"/>
      <c r="AJ128" s="831"/>
      <c r="AK128" s="832">
        <v>50716</v>
      </c>
      <c r="AL128" s="830"/>
      <c r="AM128" s="830"/>
      <c r="AN128" s="830"/>
      <c r="AO128" s="831"/>
      <c r="AP128" s="833"/>
      <c r="AQ128" s="834"/>
      <c r="AR128" s="834"/>
      <c r="AS128" s="834"/>
      <c r="AT128" s="835"/>
      <c r="AU128" s="235"/>
      <c r="AV128" s="235"/>
      <c r="AW128" s="235"/>
      <c r="AX128" s="836" t="s">
        <v>502</v>
      </c>
      <c r="AY128" s="837"/>
      <c r="AZ128" s="837"/>
      <c r="BA128" s="837"/>
      <c r="BB128" s="837"/>
      <c r="BC128" s="837"/>
      <c r="BD128" s="837"/>
      <c r="BE128" s="838"/>
      <c r="BF128" s="815" t="s">
        <v>491</v>
      </c>
      <c r="BG128" s="816"/>
      <c r="BH128" s="816"/>
      <c r="BI128" s="816"/>
      <c r="BJ128" s="816"/>
      <c r="BK128" s="816"/>
      <c r="BL128" s="839"/>
      <c r="BM128" s="815">
        <v>15</v>
      </c>
      <c r="BN128" s="816"/>
      <c r="BO128" s="816"/>
      <c r="BP128" s="816"/>
      <c r="BQ128" s="816"/>
      <c r="BR128" s="816"/>
      <c r="BS128" s="839"/>
      <c r="BT128" s="815">
        <v>20</v>
      </c>
      <c r="BU128" s="816"/>
      <c r="BV128" s="816"/>
      <c r="BW128" s="816"/>
      <c r="BX128" s="816"/>
      <c r="BY128" s="816"/>
      <c r="BZ128" s="817"/>
      <c r="CA128" s="258"/>
      <c r="CB128" s="258"/>
      <c r="CC128" s="258"/>
      <c r="CD128" s="258"/>
      <c r="CE128" s="258"/>
      <c r="CF128" s="258"/>
      <c r="CG128" s="235"/>
      <c r="CH128" s="235"/>
      <c r="CI128" s="235"/>
      <c r="CJ128" s="257"/>
      <c r="CK128" s="886"/>
      <c r="CL128" s="887"/>
      <c r="CM128" s="887"/>
      <c r="CN128" s="887"/>
      <c r="CO128" s="888"/>
      <c r="CP128" s="818" t="s">
        <v>503</v>
      </c>
      <c r="CQ128" s="759"/>
      <c r="CR128" s="759"/>
      <c r="CS128" s="759"/>
      <c r="CT128" s="759"/>
      <c r="CU128" s="759"/>
      <c r="CV128" s="759"/>
      <c r="CW128" s="759"/>
      <c r="CX128" s="759"/>
      <c r="CY128" s="759"/>
      <c r="CZ128" s="759"/>
      <c r="DA128" s="759"/>
      <c r="DB128" s="759"/>
      <c r="DC128" s="759"/>
      <c r="DD128" s="759"/>
      <c r="DE128" s="759"/>
      <c r="DF128" s="760"/>
      <c r="DG128" s="819" t="s">
        <v>504</v>
      </c>
      <c r="DH128" s="820"/>
      <c r="DI128" s="820"/>
      <c r="DJ128" s="820"/>
      <c r="DK128" s="820"/>
      <c r="DL128" s="820" t="s">
        <v>413</v>
      </c>
      <c r="DM128" s="820"/>
      <c r="DN128" s="820"/>
      <c r="DO128" s="820"/>
      <c r="DP128" s="820"/>
      <c r="DQ128" s="820" t="s">
        <v>491</v>
      </c>
      <c r="DR128" s="820"/>
      <c r="DS128" s="820"/>
      <c r="DT128" s="820"/>
      <c r="DU128" s="820"/>
      <c r="DV128" s="821" t="s">
        <v>491</v>
      </c>
      <c r="DW128" s="821"/>
      <c r="DX128" s="821"/>
      <c r="DY128" s="821"/>
      <c r="DZ128" s="822"/>
    </row>
    <row r="129" spans="1:131" s="233" customFormat="1" ht="26.25" customHeight="1" x14ac:dyDescent="0.15">
      <c r="A129" s="803" t="s">
        <v>105</v>
      </c>
      <c r="B129" s="804"/>
      <c r="C129" s="804"/>
      <c r="D129" s="804"/>
      <c r="E129" s="804"/>
      <c r="F129" s="804"/>
      <c r="G129" s="804"/>
      <c r="H129" s="804"/>
      <c r="I129" s="804"/>
      <c r="J129" s="804"/>
      <c r="K129" s="804"/>
      <c r="L129" s="804"/>
      <c r="M129" s="804"/>
      <c r="N129" s="804"/>
      <c r="O129" s="804"/>
      <c r="P129" s="804"/>
      <c r="Q129" s="804"/>
      <c r="R129" s="804"/>
      <c r="S129" s="804"/>
      <c r="T129" s="804"/>
      <c r="U129" s="804"/>
      <c r="V129" s="804"/>
      <c r="W129" s="805" t="s">
        <v>505</v>
      </c>
      <c r="X129" s="806"/>
      <c r="Y129" s="806"/>
      <c r="Z129" s="807"/>
      <c r="AA129" s="808">
        <v>2394038</v>
      </c>
      <c r="AB129" s="809"/>
      <c r="AC129" s="809"/>
      <c r="AD129" s="809"/>
      <c r="AE129" s="810"/>
      <c r="AF129" s="811">
        <v>2403811</v>
      </c>
      <c r="AG129" s="809"/>
      <c r="AH129" s="809"/>
      <c r="AI129" s="809"/>
      <c r="AJ129" s="810"/>
      <c r="AK129" s="811">
        <v>2560871</v>
      </c>
      <c r="AL129" s="809"/>
      <c r="AM129" s="809"/>
      <c r="AN129" s="809"/>
      <c r="AO129" s="810"/>
      <c r="AP129" s="812"/>
      <c r="AQ129" s="813"/>
      <c r="AR129" s="813"/>
      <c r="AS129" s="813"/>
      <c r="AT129" s="814"/>
      <c r="AU129" s="236"/>
      <c r="AV129" s="236"/>
      <c r="AW129" s="236"/>
      <c r="AX129" s="780" t="s">
        <v>506</v>
      </c>
      <c r="AY129" s="781"/>
      <c r="AZ129" s="781"/>
      <c r="BA129" s="781"/>
      <c r="BB129" s="781"/>
      <c r="BC129" s="781"/>
      <c r="BD129" s="781"/>
      <c r="BE129" s="782"/>
      <c r="BF129" s="799" t="s">
        <v>413</v>
      </c>
      <c r="BG129" s="800"/>
      <c r="BH129" s="800"/>
      <c r="BI129" s="800"/>
      <c r="BJ129" s="800"/>
      <c r="BK129" s="800"/>
      <c r="BL129" s="801"/>
      <c r="BM129" s="799">
        <v>20</v>
      </c>
      <c r="BN129" s="800"/>
      <c r="BO129" s="800"/>
      <c r="BP129" s="800"/>
      <c r="BQ129" s="800"/>
      <c r="BR129" s="800"/>
      <c r="BS129" s="801"/>
      <c r="BT129" s="799">
        <v>30</v>
      </c>
      <c r="BU129" s="800"/>
      <c r="BV129" s="800"/>
      <c r="BW129" s="800"/>
      <c r="BX129" s="800"/>
      <c r="BY129" s="800"/>
      <c r="BZ129" s="802"/>
      <c r="CA129" s="259"/>
      <c r="CB129" s="259"/>
      <c r="CC129" s="259"/>
      <c r="CD129" s="259"/>
      <c r="CE129" s="259"/>
      <c r="CF129" s="259"/>
      <c r="CG129" s="259"/>
      <c r="CH129" s="259"/>
      <c r="CI129" s="259"/>
      <c r="CJ129" s="259"/>
      <c r="CK129" s="259"/>
      <c r="CL129" s="259"/>
      <c r="CM129" s="259"/>
      <c r="CN129" s="259"/>
      <c r="CO129" s="259"/>
      <c r="CP129" s="259"/>
      <c r="CQ129" s="259"/>
      <c r="CR129" s="259"/>
      <c r="CS129" s="259"/>
      <c r="CT129" s="259"/>
      <c r="CU129" s="259"/>
      <c r="CV129" s="259"/>
      <c r="CW129" s="259"/>
      <c r="CX129" s="259"/>
      <c r="CY129" s="259"/>
      <c r="CZ129" s="259"/>
      <c r="DA129" s="259"/>
      <c r="DB129" s="259"/>
      <c r="DC129" s="259"/>
      <c r="DD129" s="259"/>
      <c r="DE129" s="259"/>
      <c r="DF129" s="259"/>
      <c r="DG129" s="259"/>
      <c r="DH129" s="259"/>
      <c r="DI129" s="259"/>
      <c r="DJ129" s="259"/>
      <c r="DK129" s="259"/>
      <c r="DL129" s="259"/>
      <c r="DM129" s="259"/>
      <c r="DN129" s="259"/>
      <c r="DO129" s="259"/>
      <c r="DP129" s="236"/>
      <c r="DQ129" s="236"/>
      <c r="DR129" s="236"/>
      <c r="DS129" s="236"/>
      <c r="DT129" s="236"/>
      <c r="DU129" s="236"/>
      <c r="DV129" s="236"/>
      <c r="DW129" s="236"/>
      <c r="DX129" s="236"/>
      <c r="DY129" s="236"/>
      <c r="DZ129" s="236"/>
    </row>
    <row r="130" spans="1:131" s="233" customFormat="1" ht="26.25" customHeight="1" x14ac:dyDescent="0.15">
      <c r="A130" s="803" t="s">
        <v>507</v>
      </c>
      <c r="B130" s="804"/>
      <c r="C130" s="804"/>
      <c r="D130" s="804"/>
      <c r="E130" s="804"/>
      <c r="F130" s="804"/>
      <c r="G130" s="804"/>
      <c r="H130" s="804"/>
      <c r="I130" s="804"/>
      <c r="J130" s="804"/>
      <c r="K130" s="804"/>
      <c r="L130" s="804"/>
      <c r="M130" s="804"/>
      <c r="N130" s="804"/>
      <c r="O130" s="804"/>
      <c r="P130" s="804"/>
      <c r="Q130" s="804"/>
      <c r="R130" s="804"/>
      <c r="S130" s="804"/>
      <c r="T130" s="804"/>
      <c r="U130" s="804"/>
      <c r="V130" s="804"/>
      <c r="W130" s="805" t="s">
        <v>508</v>
      </c>
      <c r="X130" s="806"/>
      <c r="Y130" s="806"/>
      <c r="Z130" s="807"/>
      <c r="AA130" s="808">
        <v>502131</v>
      </c>
      <c r="AB130" s="809"/>
      <c r="AC130" s="809"/>
      <c r="AD130" s="809"/>
      <c r="AE130" s="810"/>
      <c r="AF130" s="811">
        <v>473510</v>
      </c>
      <c r="AG130" s="809"/>
      <c r="AH130" s="809"/>
      <c r="AI130" s="809"/>
      <c r="AJ130" s="810"/>
      <c r="AK130" s="811">
        <v>490425</v>
      </c>
      <c r="AL130" s="809"/>
      <c r="AM130" s="809"/>
      <c r="AN130" s="809"/>
      <c r="AO130" s="810"/>
      <c r="AP130" s="812"/>
      <c r="AQ130" s="813"/>
      <c r="AR130" s="813"/>
      <c r="AS130" s="813"/>
      <c r="AT130" s="814"/>
      <c r="AU130" s="236"/>
      <c r="AV130" s="236"/>
      <c r="AW130" s="236"/>
      <c r="AX130" s="780" t="s">
        <v>509</v>
      </c>
      <c r="AY130" s="781"/>
      <c r="AZ130" s="781"/>
      <c r="BA130" s="781"/>
      <c r="BB130" s="781"/>
      <c r="BC130" s="781"/>
      <c r="BD130" s="781"/>
      <c r="BE130" s="782"/>
      <c r="BF130" s="783">
        <v>3.3</v>
      </c>
      <c r="BG130" s="784"/>
      <c r="BH130" s="784"/>
      <c r="BI130" s="784"/>
      <c r="BJ130" s="784"/>
      <c r="BK130" s="784"/>
      <c r="BL130" s="785"/>
      <c r="BM130" s="783">
        <v>25</v>
      </c>
      <c r="BN130" s="784"/>
      <c r="BO130" s="784"/>
      <c r="BP130" s="784"/>
      <c r="BQ130" s="784"/>
      <c r="BR130" s="784"/>
      <c r="BS130" s="785"/>
      <c r="BT130" s="783">
        <v>35</v>
      </c>
      <c r="BU130" s="784"/>
      <c r="BV130" s="784"/>
      <c r="BW130" s="784"/>
      <c r="BX130" s="784"/>
      <c r="BY130" s="784"/>
      <c r="BZ130" s="786"/>
      <c r="CA130" s="259"/>
      <c r="CB130" s="259"/>
      <c r="CC130" s="259"/>
      <c r="CD130" s="259"/>
      <c r="CE130" s="259"/>
      <c r="CF130" s="259"/>
      <c r="CG130" s="259"/>
      <c r="CH130" s="259"/>
      <c r="CI130" s="259"/>
      <c r="CJ130" s="259"/>
      <c r="CK130" s="259"/>
      <c r="CL130" s="259"/>
      <c r="CM130" s="259"/>
      <c r="CN130" s="259"/>
      <c r="CO130" s="259"/>
      <c r="CP130" s="259"/>
      <c r="CQ130" s="259"/>
      <c r="CR130" s="259"/>
      <c r="CS130" s="259"/>
      <c r="CT130" s="259"/>
      <c r="CU130" s="259"/>
      <c r="CV130" s="259"/>
      <c r="CW130" s="259"/>
      <c r="CX130" s="259"/>
      <c r="CY130" s="259"/>
      <c r="CZ130" s="259"/>
      <c r="DA130" s="259"/>
      <c r="DB130" s="259"/>
      <c r="DC130" s="259"/>
      <c r="DD130" s="259"/>
      <c r="DE130" s="259"/>
      <c r="DF130" s="259"/>
      <c r="DG130" s="259"/>
      <c r="DH130" s="259"/>
      <c r="DI130" s="259"/>
      <c r="DJ130" s="259"/>
      <c r="DK130" s="259"/>
      <c r="DL130" s="259"/>
      <c r="DM130" s="259"/>
      <c r="DN130" s="259"/>
      <c r="DO130" s="259"/>
      <c r="DP130" s="236"/>
      <c r="DQ130" s="236"/>
      <c r="DR130" s="236"/>
      <c r="DS130" s="236"/>
      <c r="DT130" s="236"/>
      <c r="DU130" s="236"/>
      <c r="DV130" s="236"/>
      <c r="DW130" s="236"/>
      <c r="DX130" s="236"/>
      <c r="DY130" s="236"/>
      <c r="DZ130" s="236"/>
    </row>
    <row r="131" spans="1:131" s="233" customFormat="1" ht="26.25" customHeight="1" thickBot="1" x14ac:dyDescent="0.2">
      <c r="A131" s="787"/>
      <c r="B131" s="788"/>
      <c r="C131" s="788"/>
      <c r="D131" s="788"/>
      <c r="E131" s="788"/>
      <c r="F131" s="788"/>
      <c r="G131" s="788"/>
      <c r="H131" s="788"/>
      <c r="I131" s="788"/>
      <c r="J131" s="788"/>
      <c r="K131" s="788"/>
      <c r="L131" s="788"/>
      <c r="M131" s="788"/>
      <c r="N131" s="788"/>
      <c r="O131" s="788"/>
      <c r="P131" s="788"/>
      <c r="Q131" s="788"/>
      <c r="R131" s="788"/>
      <c r="S131" s="788"/>
      <c r="T131" s="788"/>
      <c r="U131" s="788"/>
      <c r="V131" s="788"/>
      <c r="W131" s="789" t="s">
        <v>510</v>
      </c>
      <c r="X131" s="790"/>
      <c r="Y131" s="790"/>
      <c r="Z131" s="791"/>
      <c r="AA131" s="792">
        <v>1891907</v>
      </c>
      <c r="AB131" s="793"/>
      <c r="AC131" s="793"/>
      <c r="AD131" s="793"/>
      <c r="AE131" s="794"/>
      <c r="AF131" s="795">
        <v>1930301</v>
      </c>
      <c r="AG131" s="793"/>
      <c r="AH131" s="793"/>
      <c r="AI131" s="793"/>
      <c r="AJ131" s="794"/>
      <c r="AK131" s="795">
        <v>2070446</v>
      </c>
      <c r="AL131" s="793"/>
      <c r="AM131" s="793"/>
      <c r="AN131" s="793"/>
      <c r="AO131" s="794"/>
      <c r="AP131" s="796"/>
      <c r="AQ131" s="797"/>
      <c r="AR131" s="797"/>
      <c r="AS131" s="797"/>
      <c r="AT131" s="798"/>
      <c r="AU131" s="236"/>
      <c r="AV131" s="236"/>
      <c r="AW131" s="236"/>
      <c r="AX131" s="758" t="s">
        <v>511</v>
      </c>
      <c r="AY131" s="759"/>
      <c r="AZ131" s="759"/>
      <c r="BA131" s="759"/>
      <c r="BB131" s="759"/>
      <c r="BC131" s="759"/>
      <c r="BD131" s="759"/>
      <c r="BE131" s="760"/>
      <c r="BF131" s="761" t="s">
        <v>487</v>
      </c>
      <c r="BG131" s="762"/>
      <c r="BH131" s="762"/>
      <c r="BI131" s="762"/>
      <c r="BJ131" s="762"/>
      <c r="BK131" s="762"/>
      <c r="BL131" s="763"/>
      <c r="BM131" s="761">
        <v>350</v>
      </c>
      <c r="BN131" s="762"/>
      <c r="BO131" s="762"/>
      <c r="BP131" s="762"/>
      <c r="BQ131" s="762"/>
      <c r="BR131" s="762"/>
      <c r="BS131" s="763"/>
      <c r="BT131" s="764"/>
      <c r="BU131" s="765"/>
      <c r="BV131" s="765"/>
      <c r="BW131" s="765"/>
      <c r="BX131" s="765"/>
      <c r="BY131" s="765"/>
      <c r="BZ131" s="766"/>
      <c r="CA131" s="259"/>
      <c r="CB131" s="259"/>
      <c r="CC131" s="259"/>
      <c r="CD131" s="259"/>
      <c r="CE131" s="259"/>
      <c r="CF131" s="259"/>
      <c r="CG131" s="259"/>
      <c r="CH131" s="259"/>
      <c r="CI131" s="259"/>
      <c r="CJ131" s="259"/>
      <c r="CK131" s="259"/>
      <c r="CL131" s="259"/>
      <c r="CM131" s="259"/>
      <c r="CN131" s="259"/>
      <c r="CO131" s="259"/>
      <c r="CP131" s="259"/>
      <c r="CQ131" s="259"/>
      <c r="CR131" s="259"/>
      <c r="CS131" s="259"/>
      <c r="CT131" s="259"/>
      <c r="CU131" s="259"/>
      <c r="CV131" s="259"/>
      <c r="CW131" s="259"/>
      <c r="CX131" s="259"/>
      <c r="CY131" s="259"/>
      <c r="CZ131" s="259"/>
      <c r="DA131" s="259"/>
      <c r="DB131" s="259"/>
      <c r="DC131" s="259"/>
      <c r="DD131" s="259"/>
      <c r="DE131" s="259"/>
      <c r="DF131" s="259"/>
      <c r="DG131" s="259"/>
      <c r="DH131" s="259"/>
      <c r="DI131" s="259"/>
      <c r="DJ131" s="259"/>
      <c r="DK131" s="259"/>
      <c r="DL131" s="259"/>
      <c r="DM131" s="259"/>
      <c r="DN131" s="259"/>
      <c r="DO131" s="259"/>
      <c r="DP131" s="236"/>
      <c r="DQ131" s="236"/>
      <c r="DR131" s="236"/>
      <c r="DS131" s="236"/>
      <c r="DT131" s="236"/>
      <c r="DU131" s="236"/>
      <c r="DV131" s="236"/>
      <c r="DW131" s="236"/>
      <c r="DX131" s="236"/>
      <c r="DY131" s="236"/>
      <c r="DZ131" s="236"/>
    </row>
    <row r="132" spans="1:131" s="233" customFormat="1" ht="26.25" customHeight="1" x14ac:dyDescent="0.15">
      <c r="A132" s="767" t="s">
        <v>512</v>
      </c>
      <c r="B132" s="768"/>
      <c r="C132" s="768"/>
      <c r="D132" s="768"/>
      <c r="E132" s="768"/>
      <c r="F132" s="768"/>
      <c r="G132" s="768"/>
      <c r="H132" s="768"/>
      <c r="I132" s="768"/>
      <c r="J132" s="768"/>
      <c r="K132" s="768"/>
      <c r="L132" s="768"/>
      <c r="M132" s="768"/>
      <c r="N132" s="768"/>
      <c r="O132" s="768"/>
      <c r="P132" s="768"/>
      <c r="Q132" s="768"/>
      <c r="R132" s="768"/>
      <c r="S132" s="768"/>
      <c r="T132" s="768"/>
      <c r="U132" s="768"/>
      <c r="V132" s="771" t="s">
        <v>513</v>
      </c>
      <c r="W132" s="771"/>
      <c r="X132" s="771"/>
      <c r="Y132" s="771"/>
      <c r="Z132" s="772"/>
      <c r="AA132" s="773">
        <v>2.466030307</v>
      </c>
      <c r="AB132" s="774"/>
      <c r="AC132" s="774"/>
      <c r="AD132" s="774"/>
      <c r="AE132" s="775"/>
      <c r="AF132" s="776">
        <v>2.8565493150000001</v>
      </c>
      <c r="AG132" s="774"/>
      <c r="AH132" s="774"/>
      <c r="AI132" s="774"/>
      <c r="AJ132" s="775"/>
      <c r="AK132" s="776">
        <v>4.7646255929999999</v>
      </c>
      <c r="AL132" s="774"/>
      <c r="AM132" s="774"/>
      <c r="AN132" s="774"/>
      <c r="AO132" s="775"/>
      <c r="AP132" s="777"/>
      <c r="AQ132" s="778"/>
      <c r="AR132" s="778"/>
      <c r="AS132" s="778"/>
      <c r="AT132" s="779"/>
      <c r="AU132" s="260"/>
      <c r="AV132" s="236"/>
      <c r="AW132" s="236"/>
      <c r="AX132" s="236"/>
      <c r="AY132" s="236"/>
      <c r="AZ132" s="236"/>
      <c r="BA132" s="236"/>
      <c r="BB132" s="236"/>
      <c r="BC132" s="236"/>
      <c r="BD132" s="236"/>
      <c r="BE132" s="236"/>
      <c r="BF132" s="236"/>
      <c r="BG132" s="236"/>
      <c r="BH132" s="236"/>
      <c r="BI132" s="236"/>
      <c r="BJ132" s="236"/>
      <c r="BK132" s="236"/>
      <c r="BL132" s="236"/>
      <c r="BM132" s="236"/>
      <c r="BN132" s="236"/>
      <c r="BO132" s="236"/>
      <c r="BP132" s="236"/>
      <c r="BQ132" s="236"/>
      <c r="BR132" s="236"/>
      <c r="BS132" s="237"/>
      <c r="BT132" s="236"/>
      <c r="BU132" s="236"/>
      <c r="BV132" s="236"/>
      <c r="BW132" s="236"/>
      <c r="BX132" s="236"/>
      <c r="BY132" s="236"/>
      <c r="BZ132" s="236"/>
      <c r="CA132" s="259"/>
      <c r="CB132" s="259"/>
      <c r="CC132" s="259"/>
      <c r="CD132" s="259"/>
      <c r="CE132" s="259"/>
      <c r="CF132" s="259"/>
      <c r="CG132" s="259"/>
      <c r="CH132" s="259"/>
      <c r="CI132" s="259"/>
      <c r="CJ132" s="259"/>
      <c r="CK132" s="259"/>
      <c r="CL132" s="259"/>
      <c r="CM132" s="259"/>
      <c r="CN132" s="259"/>
      <c r="CO132" s="259"/>
      <c r="CP132" s="259"/>
      <c r="CQ132" s="259"/>
      <c r="CR132" s="259"/>
      <c r="CS132" s="259"/>
      <c r="CT132" s="259"/>
      <c r="CU132" s="259"/>
      <c r="CV132" s="259"/>
      <c r="CW132" s="259"/>
      <c r="CX132" s="259"/>
      <c r="CY132" s="259"/>
      <c r="CZ132" s="259"/>
      <c r="DA132" s="259"/>
      <c r="DB132" s="259"/>
      <c r="DC132" s="259"/>
      <c r="DD132" s="259"/>
      <c r="DE132" s="259"/>
      <c r="DF132" s="259"/>
      <c r="DG132" s="259"/>
      <c r="DH132" s="259"/>
      <c r="DI132" s="259"/>
      <c r="DJ132" s="259"/>
      <c r="DK132" s="259"/>
      <c r="DL132" s="259"/>
      <c r="DM132" s="259"/>
      <c r="DN132" s="259"/>
      <c r="DO132" s="259"/>
      <c r="DP132" s="236"/>
      <c r="DQ132" s="236"/>
      <c r="DR132" s="236"/>
      <c r="DS132" s="236"/>
      <c r="DT132" s="236"/>
      <c r="DU132" s="236"/>
      <c r="DV132" s="236"/>
      <c r="DW132" s="236"/>
      <c r="DX132" s="236"/>
      <c r="DY132" s="236"/>
      <c r="DZ132" s="236"/>
    </row>
    <row r="133" spans="1:131" s="233" customFormat="1" ht="26.25" customHeight="1" thickBot="1" x14ac:dyDescent="0.2">
      <c r="A133" s="769"/>
      <c r="B133" s="770"/>
      <c r="C133" s="770"/>
      <c r="D133" s="770"/>
      <c r="E133" s="770"/>
      <c r="F133" s="770"/>
      <c r="G133" s="770"/>
      <c r="H133" s="770"/>
      <c r="I133" s="770"/>
      <c r="J133" s="770"/>
      <c r="K133" s="770"/>
      <c r="L133" s="770"/>
      <c r="M133" s="770"/>
      <c r="N133" s="770"/>
      <c r="O133" s="770"/>
      <c r="P133" s="770"/>
      <c r="Q133" s="770"/>
      <c r="R133" s="770"/>
      <c r="S133" s="770"/>
      <c r="T133" s="770"/>
      <c r="U133" s="770"/>
      <c r="V133" s="750" t="s">
        <v>514</v>
      </c>
      <c r="W133" s="750"/>
      <c r="X133" s="750"/>
      <c r="Y133" s="750"/>
      <c r="Z133" s="751"/>
      <c r="AA133" s="752">
        <v>1</v>
      </c>
      <c r="AB133" s="753"/>
      <c r="AC133" s="753"/>
      <c r="AD133" s="753"/>
      <c r="AE133" s="754"/>
      <c r="AF133" s="752">
        <v>2.1</v>
      </c>
      <c r="AG133" s="753"/>
      <c r="AH133" s="753"/>
      <c r="AI133" s="753"/>
      <c r="AJ133" s="754"/>
      <c r="AK133" s="752">
        <v>3.3</v>
      </c>
      <c r="AL133" s="753"/>
      <c r="AM133" s="753"/>
      <c r="AN133" s="753"/>
      <c r="AO133" s="754"/>
      <c r="AP133" s="755"/>
      <c r="AQ133" s="756"/>
      <c r="AR133" s="756"/>
      <c r="AS133" s="756"/>
      <c r="AT133" s="757"/>
      <c r="AU133" s="236"/>
      <c r="AV133" s="236"/>
      <c r="AW133" s="236"/>
      <c r="AX133" s="236"/>
      <c r="AY133" s="236"/>
      <c r="AZ133" s="236"/>
      <c r="BA133" s="236"/>
      <c r="BB133" s="236"/>
      <c r="BC133" s="236"/>
      <c r="BD133" s="236"/>
      <c r="BE133" s="236"/>
      <c r="BF133" s="236"/>
      <c r="BG133" s="236"/>
      <c r="BH133" s="236"/>
      <c r="BI133" s="236"/>
      <c r="BJ133" s="236"/>
      <c r="BK133" s="236"/>
      <c r="BL133" s="236"/>
      <c r="BM133" s="236"/>
      <c r="BN133" s="259"/>
      <c r="BO133" s="259"/>
      <c r="BP133" s="259"/>
      <c r="BQ133" s="259"/>
      <c r="BR133" s="259"/>
      <c r="BS133" s="259"/>
      <c r="BT133" s="259"/>
      <c r="BU133" s="259"/>
      <c r="BV133" s="259"/>
      <c r="BW133" s="259"/>
      <c r="BX133" s="259"/>
      <c r="BY133" s="259"/>
      <c r="BZ133" s="259"/>
      <c r="CA133" s="259"/>
      <c r="CB133" s="259"/>
      <c r="CC133" s="259"/>
      <c r="CD133" s="259"/>
      <c r="CE133" s="259"/>
      <c r="CF133" s="259"/>
      <c r="CG133" s="259"/>
      <c r="CH133" s="259"/>
      <c r="CI133" s="259"/>
      <c r="CJ133" s="259"/>
      <c r="CK133" s="259"/>
      <c r="CL133" s="259"/>
      <c r="CM133" s="259"/>
      <c r="CN133" s="259"/>
      <c r="CO133" s="259"/>
      <c r="CP133" s="259"/>
      <c r="CQ133" s="259"/>
      <c r="CR133" s="259"/>
      <c r="CS133" s="259"/>
      <c r="CT133" s="259"/>
      <c r="CU133" s="259"/>
      <c r="CV133" s="259"/>
      <c r="CW133" s="259"/>
      <c r="CX133" s="259"/>
      <c r="CY133" s="259"/>
      <c r="CZ133" s="259"/>
      <c r="DA133" s="259"/>
      <c r="DB133" s="259"/>
      <c r="DC133" s="259"/>
      <c r="DD133" s="259"/>
      <c r="DE133" s="259"/>
      <c r="DF133" s="259"/>
      <c r="DG133" s="259"/>
      <c r="DH133" s="259"/>
      <c r="DI133" s="259"/>
      <c r="DJ133" s="259"/>
      <c r="DK133" s="259"/>
      <c r="DL133" s="259"/>
      <c r="DM133" s="259"/>
      <c r="DN133" s="259"/>
      <c r="DO133" s="259"/>
      <c r="DP133" s="236"/>
      <c r="DQ133" s="236"/>
      <c r="DR133" s="236"/>
      <c r="DS133" s="236"/>
      <c r="DT133" s="236"/>
      <c r="DU133" s="236"/>
      <c r="DV133" s="236"/>
      <c r="DW133" s="236"/>
      <c r="DX133" s="236"/>
      <c r="DY133" s="236"/>
      <c r="DZ133" s="236"/>
    </row>
    <row r="134" spans="1:131" ht="11.25" customHeight="1" x14ac:dyDescent="0.15">
      <c r="A134" s="261"/>
      <c r="B134" s="261"/>
      <c r="C134" s="261"/>
      <c r="D134" s="261"/>
      <c r="E134" s="261"/>
      <c r="F134" s="261"/>
      <c r="G134" s="261"/>
      <c r="H134" s="261"/>
      <c r="I134" s="261"/>
      <c r="J134" s="261"/>
      <c r="K134" s="261"/>
      <c r="L134" s="261"/>
      <c r="M134" s="261"/>
      <c r="N134" s="261"/>
      <c r="O134" s="261"/>
      <c r="P134" s="261"/>
      <c r="Q134" s="261"/>
      <c r="R134" s="261"/>
      <c r="S134" s="261"/>
      <c r="T134" s="261"/>
      <c r="U134" s="261"/>
      <c r="V134" s="261"/>
      <c r="W134" s="261"/>
      <c r="X134" s="261"/>
      <c r="Y134" s="261"/>
      <c r="Z134" s="261"/>
      <c r="AA134" s="261"/>
      <c r="AB134" s="261"/>
      <c r="AC134" s="261"/>
      <c r="AD134" s="261"/>
      <c r="AE134" s="261"/>
      <c r="AF134" s="261"/>
      <c r="AG134" s="261"/>
      <c r="AH134" s="261"/>
      <c r="AI134" s="261"/>
      <c r="AJ134" s="261"/>
      <c r="AK134" s="261"/>
      <c r="AL134" s="261"/>
      <c r="AM134" s="261"/>
      <c r="AN134" s="261"/>
      <c r="AO134" s="261"/>
      <c r="AP134" s="261"/>
      <c r="AQ134" s="261"/>
      <c r="AR134" s="261"/>
      <c r="AS134" s="261"/>
      <c r="AT134" s="261"/>
      <c r="AU134" s="236"/>
      <c r="AV134" s="236"/>
      <c r="AW134" s="236"/>
      <c r="AX134" s="236"/>
      <c r="AY134" s="236"/>
      <c r="AZ134" s="236"/>
      <c r="BA134" s="236"/>
      <c r="BB134" s="236"/>
      <c r="BC134" s="236"/>
      <c r="BD134" s="236"/>
      <c r="BE134" s="236"/>
      <c r="BF134" s="236"/>
      <c r="BG134" s="236"/>
      <c r="BH134" s="236"/>
      <c r="BI134" s="236"/>
      <c r="BJ134" s="236"/>
      <c r="BK134" s="236"/>
      <c r="BL134" s="236"/>
      <c r="BM134" s="236"/>
      <c r="BN134" s="259"/>
      <c r="BO134" s="259"/>
      <c r="BP134" s="259"/>
      <c r="BQ134" s="259"/>
      <c r="BR134" s="259"/>
      <c r="BS134" s="259"/>
      <c r="BT134" s="259"/>
      <c r="BU134" s="259"/>
      <c r="BV134" s="259"/>
      <c r="BW134" s="259"/>
      <c r="BX134" s="259"/>
      <c r="BY134" s="259"/>
      <c r="BZ134" s="259"/>
      <c r="CA134" s="259"/>
      <c r="CB134" s="259"/>
      <c r="CC134" s="259"/>
      <c r="CD134" s="259"/>
      <c r="CE134" s="259"/>
      <c r="CF134" s="259"/>
      <c r="CG134" s="259"/>
      <c r="CH134" s="259"/>
      <c r="CI134" s="259"/>
      <c r="CJ134" s="259"/>
      <c r="CK134" s="259"/>
      <c r="CL134" s="259"/>
      <c r="CM134" s="259"/>
      <c r="CN134" s="259"/>
      <c r="CO134" s="259"/>
      <c r="CP134" s="259"/>
      <c r="CQ134" s="259"/>
      <c r="CR134" s="259"/>
      <c r="CS134" s="259"/>
      <c r="CT134" s="259"/>
      <c r="CU134" s="259"/>
      <c r="CV134" s="259"/>
      <c r="CW134" s="259"/>
      <c r="CX134" s="259"/>
      <c r="CY134" s="259"/>
      <c r="CZ134" s="259"/>
      <c r="DA134" s="259"/>
      <c r="DB134" s="259"/>
      <c r="DC134" s="259"/>
      <c r="DD134" s="259"/>
      <c r="DE134" s="259"/>
      <c r="DF134" s="259"/>
      <c r="DG134" s="259"/>
      <c r="DH134" s="259"/>
      <c r="DI134" s="259"/>
      <c r="DJ134" s="259"/>
      <c r="DK134" s="259"/>
      <c r="DL134" s="259"/>
      <c r="DM134" s="259"/>
      <c r="DN134" s="259"/>
      <c r="DO134" s="259"/>
      <c r="DP134" s="236"/>
      <c r="DQ134" s="236"/>
      <c r="DR134" s="236"/>
      <c r="DS134" s="236"/>
      <c r="DT134" s="236"/>
      <c r="DU134" s="236"/>
      <c r="DV134" s="236"/>
      <c r="DW134" s="236"/>
      <c r="DX134" s="236"/>
      <c r="DY134" s="236"/>
      <c r="DZ134" s="236"/>
      <c r="EA134" s="233"/>
    </row>
    <row r="135" spans="1:131" ht="14.25" hidden="1" x14ac:dyDescent="0.15">
      <c r="AU135" s="261"/>
      <c r="AV135" s="261"/>
      <c r="AW135" s="261"/>
      <c r="AX135" s="261"/>
      <c r="AY135" s="261"/>
      <c r="AZ135" s="261"/>
      <c r="BA135" s="261"/>
      <c r="BB135" s="261"/>
      <c r="BC135" s="261"/>
      <c r="BD135" s="261"/>
      <c r="BE135" s="261"/>
      <c r="BF135" s="261"/>
      <c r="BG135" s="261"/>
      <c r="BH135" s="261"/>
      <c r="BI135" s="261"/>
      <c r="BJ135" s="261"/>
      <c r="BK135" s="261"/>
      <c r="BL135" s="261"/>
      <c r="BM135" s="261"/>
      <c r="BN135" s="261"/>
      <c r="BO135" s="261"/>
      <c r="BP135" s="261"/>
      <c r="BQ135" s="261"/>
      <c r="BR135" s="261"/>
      <c r="BS135" s="261"/>
      <c r="BT135" s="261"/>
      <c r="BU135" s="261"/>
      <c r="BV135" s="261"/>
      <c r="BW135" s="261"/>
      <c r="BX135" s="261"/>
      <c r="BY135" s="261"/>
      <c r="BZ135" s="261"/>
      <c r="CA135" s="261"/>
      <c r="CB135" s="261"/>
      <c r="CC135" s="261"/>
      <c r="CD135" s="261"/>
      <c r="CE135" s="261"/>
      <c r="CF135" s="261"/>
      <c r="CG135" s="261"/>
      <c r="CH135" s="261"/>
      <c r="CI135" s="261"/>
      <c r="CJ135" s="261"/>
      <c r="CK135" s="261"/>
      <c r="CL135" s="261"/>
      <c r="CM135" s="261"/>
      <c r="CN135" s="261"/>
      <c r="CO135" s="261"/>
      <c r="CP135" s="261"/>
      <c r="CQ135" s="261"/>
      <c r="CR135" s="261"/>
      <c r="CS135" s="261"/>
      <c r="CT135" s="261"/>
      <c r="CU135" s="261"/>
      <c r="CV135" s="261"/>
      <c r="CW135" s="261"/>
      <c r="CX135" s="261"/>
      <c r="CY135" s="261"/>
      <c r="CZ135" s="261"/>
      <c r="DA135" s="261"/>
      <c r="DB135" s="261"/>
      <c r="DC135" s="261"/>
      <c r="DD135" s="261"/>
      <c r="DE135" s="261"/>
      <c r="DF135" s="261"/>
      <c r="DG135" s="261"/>
      <c r="DH135" s="261"/>
      <c r="DI135" s="261"/>
      <c r="DJ135" s="261"/>
      <c r="DK135" s="261"/>
      <c r="DL135" s="261"/>
      <c r="DM135" s="261"/>
      <c r="DN135" s="261"/>
      <c r="DO135" s="261"/>
      <c r="DP135" s="261"/>
      <c r="DQ135" s="261"/>
      <c r="DR135" s="261"/>
      <c r="DS135" s="261"/>
      <c r="DT135" s="261"/>
      <c r="DU135" s="261"/>
      <c r="DV135" s="261"/>
      <c r="DW135" s="261"/>
      <c r="DX135" s="261"/>
      <c r="DY135" s="261"/>
      <c r="DZ135" s="261"/>
    </row>
  </sheetData>
  <sheetProtection algorithmName="SHA-512" hashValue="eJhc3kY3C0d8cMVgNxfAyZQcAN/Lg/qAjVOq/phCGVv0/U0ehRpGRG6uCzM0C3j/jQgtFO9yGHYW8Ch0zkf1og==" saltValue="PkF3H3XjQfQiDOmIq+2RAw=="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A6" zoomScale="85" zoomScaleNormal="85" zoomScaleSheetLayoutView="85" workbookViewId="0">
      <selection activeCell="AY27" sqref="AY27"/>
    </sheetView>
  </sheetViews>
  <sheetFormatPr defaultColWidth="0" defaultRowHeight="13.5" customHeight="1" zeroHeight="1" x14ac:dyDescent="0.15"/>
  <cols>
    <col min="1" max="120" width="2.75" style="263" customWidth="1"/>
    <col min="121" max="121" width="0" style="262" hidden="1" customWidth="1"/>
    <col min="122" max="16384" width="9" style="262" hidden="1"/>
  </cols>
  <sheetData>
    <row r="1" spans="1:120"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62"/>
    </row>
    <row r="17" spans="119:120" x14ac:dyDescent="0.15">
      <c r="DP17" s="262"/>
    </row>
    <row r="18" spans="119:120" x14ac:dyDescent="0.15"/>
    <row r="19" spans="119:120" x14ac:dyDescent="0.15"/>
    <row r="20" spans="119:120" x14ac:dyDescent="0.15">
      <c r="DO20" s="262"/>
      <c r="DP20" s="262"/>
    </row>
    <row r="21" spans="119:120" x14ac:dyDescent="0.15">
      <c r="DP21" s="262"/>
    </row>
    <row r="22" spans="119:120" x14ac:dyDescent="0.15"/>
    <row r="23" spans="119:120" x14ac:dyDescent="0.15">
      <c r="DO23" s="262"/>
      <c r="DP23" s="262"/>
    </row>
    <row r="24" spans="119:120" x14ac:dyDescent="0.15">
      <c r="DP24" s="262"/>
    </row>
    <row r="25" spans="119:120" x14ac:dyDescent="0.15">
      <c r="DP25" s="262"/>
    </row>
    <row r="26" spans="119:120" x14ac:dyDescent="0.15">
      <c r="DO26" s="262"/>
      <c r="DP26" s="262"/>
    </row>
    <row r="27" spans="119:120" x14ac:dyDescent="0.15"/>
    <row r="28" spans="119:120" x14ac:dyDescent="0.15">
      <c r="DO28" s="262"/>
      <c r="DP28" s="262"/>
    </row>
    <row r="29" spans="119:120" x14ac:dyDescent="0.15">
      <c r="DP29" s="262"/>
    </row>
    <row r="30" spans="119:120" x14ac:dyDescent="0.15"/>
    <row r="31" spans="119:120" x14ac:dyDescent="0.15">
      <c r="DO31" s="262"/>
      <c r="DP31" s="262"/>
    </row>
    <row r="32" spans="119:120" x14ac:dyDescent="0.15"/>
    <row r="33" spans="98:120" x14ac:dyDescent="0.15">
      <c r="DO33" s="262"/>
      <c r="DP33" s="262"/>
    </row>
    <row r="34" spans="98:120" x14ac:dyDescent="0.15">
      <c r="DM34" s="262"/>
    </row>
    <row r="35" spans="98:120" x14ac:dyDescent="0.15">
      <c r="CT35" s="262"/>
      <c r="CU35" s="262"/>
      <c r="CV35" s="262"/>
      <c r="CY35" s="262"/>
      <c r="CZ35" s="262"/>
      <c r="DA35" s="262"/>
      <c r="DD35" s="262"/>
      <c r="DE35" s="262"/>
      <c r="DF35" s="262"/>
      <c r="DI35" s="262"/>
      <c r="DJ35" s="262"/>
      <c r="DK35" s="262"/>
      <c r="DM35" s="262"/>
      <c r="DN35" s="262"/>
      <c r="DO35" s="262"/>
      <c r="DP35" s="262"/>
    </row>
    <row r="36" spans="98:120" x14ac:dyDescent="0.15"/>
    <row r="37" spans="98:120" x14ac:dyDescent="0.15">
      <c r="CW37" s="262"/>
      <c r="DB37" s="262"/>
      <c r="DG37" s="262"/>
      <c r="DL37" s="262"/>
      <c r="DP37" s="262"/>
    </row>
    <row r="38" spans="98:120" x14ac:dyDescent="0.15">
      <c r="CT38" s="262"/>
      <c r="CU38" s="262"/>
      <c r="CV38" s="262"/>
      <c r="CW38" s="262"/>
      <c r="CY38" s="262"/>
      <c r="CZ38" s="262"/>
      <c r="DA38" s="262"/>
      <c r="DB38" s="262"/>
      <c r="DD38" s="262"/>
      <c r="DE38" s="262"/>
      <c r="DF38" s="262"/>
      <c r="DG38" s="262"/>
      <c r="DI38" s="262"/>
      <c r="DJ38" s="262"/>
      <c r="DK38" s="262"/>
      <c r="DL38" s="262"/>
      <c r="DN38" s="262"/>
      <c r="DO38" s="262"/>
      <c r="DP38" s="26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62"/>
      <c r="DO49" s="262"/>
      <c r="DP49" s="26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62"/>
      <c r="CS63" s="262"/>
      <c r="CX63" s="262"/>
      <c r="DC63" s="262"/>
      <c r="DH63" s="262"/>
    </row>
    <row r="64" spans="22:120" x14ac:dyDescent="0.15">
      <c r="V64" s="262"/>
    </row>
    <row r="65" spans="15:120" x14ac:dyDescent="0.15">
      <c r="X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262"/>
      <c r="BE65" s="262"/>
      <c r="BF65" s="262"/>
      <c r="BG65" s="262"/>
      <c r="BH65" s="262"/>
      <c r="BI65" s="262"/>
      <c r="BJ65" s="262"/>
      <c r="BK65" s="262"/>
      <c r="BL65" s="262"/>
      <c r="BM65" s="262"/>
      <c r="BN65" s="262"/>
      <c r="BO65" s="262"/>
      <c r="BP65" s="262"/>
      <c r="BQ65" s="262"/>
      <c r="BR65" s="262"/>
      <c r="BS65" s="262"/>
      <c r="BT65" s="262"/>
      <c r="BU65" s="262"/>
      <c r="BV65" s="262"/>
      <c r="BW65" s="262"/>
      <c r="BX65" s="262"/>
      <c r="BY65" s="262"/>
      <c r="BZ65" s="262"/>
      <c r="CA65" s="262"/>
      <c r="CB65" s="262"/>
      <c r="CC65" s="262"/>
      <c r="CD65" s="262"/>
      <c r="CE65" s="262"/>
      <c r="CF65" s="262"/>
      <c r="CG65" s="262"/>
      <c r="CH65" s="262"/>
      <c r="CI65" s="262"/>
      <c r="CJ65" s="262"/>
      <c r="CK65" s="262"/>
      <c r="CL65" s="262"/>
      <c r="CM65" s="262"/>
      <c r="CN65" s="262"/>
      <c r="CO65" s="262"/>
      <c r="CP65" s="262"/>
      <c r="CQ65" s="262"/>
      <c r="CR65" s="262"/>
      <c r="CU65" s="262"/>
      <c r="CZ65" s="262"/>
      <c r="DE65" s="262"/>
      <c r="DJ65" s="262"/>
    </row>
    <row r="66" spans="15:120" x14ac:dyDescent="0.15">
      <c r="Q66" s="262"/>
      <c r="S66" s="262"/>
      <c r="U66" s="262"/>
      <c r="DM66" s="262"/>
    </row>
    <row r="67" spans="15:120" x14ac:dyDescent="0.15">
      <c r="O67" s="262"/>
      <c r="P67" s="262"/>
      <c r="R67" s="262"/>
      <c r="T67" s="262"/>
      <c r="Y67" s="262"/>
      <c r="CT67" s="262"/>
      <c r="CV67" s="262"/>
      <c r="CW67" s="262"/>
      <c r="CY67" s="262"/>
      <c r="DA67" s="262"/>
      <c r="DB67" s="262"/>
      <c r="DD67" s="262"/>
      <c r="DF67" s="262"/>
      <c r="DG67" s="262"/>
      <c r="DI67" s="262"/>
      <c r="DK67" s="262"/>
      <c r="DL67" s="262"/>
      <c r="DN67" s="262"/>
      <c r="DO67" s="262"/>
      <c r="DP67" s="262"/>
    </row>
    <row r="68" spans="15:120" x14ac:dyDescent="0.15"/>
    <row r="69" spans="15:120" x14ac:dyDescent="0.15"/>
    <row r="70" spans="15:120" x14ac:dyDescent="0.15"/>
    <row r="71" spans="15:120" x14ac:dyDescent="0.15"/>
    <row r="72" spans="15:120" x14ac:dyDescent="0.15">
      <c r="DP72" s="262"/>
    </row>
    <row r="73" spans="15:120" x14ac:dyDescent="0.15">
      <c r="DP73" s="26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62"/>
      <c r="CX96" s="262"/>
      <c r="DC96" s="262"/>
      <c r="DH96" s="262"/>
    </row>
    <row r="97" spans="24:120" x14ac:dyDescent="0.15">
      <c r="CS97" s="262"/>
      <c r="CX97" s="262"/>
      <c r="DC97" s="262"/>
      <c r="DH97" s="262"/>
      <c r="DP97" s="263" t="s">
        <v>515</v>
      </c>
    </row>
    <row r="98" spans="24:120" hidden="1" x14ac:dyDescent="0.15">
      <c r="CS98" s="262"/>
      <c r="CX98" s="262"/>
      <c r="DC98" s="262"/>
      <c r="DH98" s="262"/>
    </row>
    <row r="99" spans="24:120" hidden="1" x14ac:dyDescent="0.15">
      <c r="CS99" s="262"/>
      <c r="CX99" s="262"/>
      <c r="DC99" s="262"/>
      <c r="DH99" s="262"/>
    </row>
    <row r="101" spans="24:120" ht="12" hidden="1" customHeight="1" x14ac:dyDescent="0.15">
      <c r="X101" s="262"/>
      <c r="Y101" s="262"/>
      <c r="Z101" s="262"/>
      <c r="AA101" s="262"/>
      <c r="AB101" s="262"/>
      <c r="AC101" s="262"/>
      <c r="AD101" s="262"/>
      <c r="AE101" s="262"/>
      <c r="AF101" s="262"/>
      <c r="AG101" s="262"/>
      <c r="AH101" s="262"/>
      <c r="AI101" s="262"/>
      <c r="AJ101" s="262"/>
      <c r="AK101" s="262"/>
      <c r="AL101" s="262"/>
      <c r="AM101" s="262"/>
      <c r="AN101" s="262"/>
      <c r="AO101" s="262"/>
      <c r="AP101" s="262"/>
      <c r="AQ101" s="262"/>
      <c r="AR101" s="262"/>
      <c r="AS101" s="262"/>
      <c r="AT101" s="262"/>
      <c r="AU101" s="262"/>
      <c r="AV101" s="262"/>
      <c r="AW101" s="262"/>
      <c r="AX101" s="262"/>
      <c r="AY101" s="262"/>
      <c r="AZ101" s="262"/>
      <c r="BA101" s="262"/>
      <c r="BB101" s="262"/>
      <c r="BC101" s="262"/>
      <c r="BD101" s="262"/>
      <c r="BE101" s="262"/>
      <c r="BF101" s="262"/>
      <c r="BG101" s="262"/>
      <c r="BH101" s="262"/>
      <c r="BI101" s="262"/>
      <c r="BJ101" s="262"/>
      <c r="BK101" s="262"/>
      <c r="BL101" s="262"/>
      <c r="BM101" s="262"/>
      <c r="BN101" s="262"/>
      <c r="BO101" s="262"/>
      <c r="BP101" s="262"/>
      <c r="BQ101" s="262"/>
      <c r="BR101" s="262"/>
      <c r="BS101" s="262"/>
      <c r="BT101" s="262"/>
      <c r="BU101" s="262"/>
      <c r="BV101" s="262"/>
      <c r="BW101" s="262"/>
      <c r="BX101" s="262"/>
      <c r="BY101" s="262"/>
      <c r="BZ101" s="262"/>
      <c r="CA101" s="262"/>
      <c r="CB101" s="262"/>
      <c r="CC101" s="262"/>
      <c r="CD101" s="262"/>
      <c r="CE101" s="262"/>
      <c r="CF101" s="262"/>
      <c r="CG101" s="262"/>
      <c r="CH101" s="262"/>
      <c r="CI101" s="262"/>
      <c r="CJ101" s="262"/>
      <c r="CK101" s="262"/>
      <c r="CL101" s="262"/>
      <c r="CM101" s="262"/>
      <c r="CN101" s="262"/>
      <c r="CO101" s="262"/>
      <c r="CP101" s="262"/>
      <c r="CQ101" s="262"/>
      <c r="CR101" s="262"/>
      <c r="CU101" s="262"/>
      <c r="CZ101" s="262"/>
      <c r="DE101" s="262"/>
      <c r="DJ101" s="262"/>
    </row>
    <row r="102" spans="24:120" ht="1.5" hidden="1" customHeight="1" x14ac:dyDescent="0.15">
      <c r="CU102" s="262"/>
      <c r="CZ102" s="262"/>
      <c r="DE102" s="262"/>
      <c r="DJ102" s="262"/>
      <c r="DM102" s="262"/>
    </row>
    <row r="103" spans="24:120" hidden="1" x14ac:dyDescent="0.15">
      <c r="CT103" s="262"/>
      <c r="CV103" s="262"/>
      <c r="CW103" s="262"/>
      <c r="CY103" s="262"/>
      <c r="DA103" s="262"/>
      <c r="DB103" s="262"/>
      <c r="DD103" s="262"/>
      <c r="DF103" s="262"/>
      <c r="DG103" s="262"/>
      <c r="DI103" s="262"/>
      <c r="DK103" s="262"/>
      <c r="DL103" s="262"/>
      <c r="DM103" s="262"/>
      <c r="DN103" s="262"/>
      <c r="DO103" s="262"/>
      <c r="DP103" s="262"/>
    </row>
    <row r="104" spans="24:120" hidden="1" x14ac:dyDescent="0.15">
      <c r="CV104" s="262"/>
      <c r="CW104" s="262"/>
      <c r="DA104" s="262"/>
      <c r="DB104" s="262"/>
      <c r="DF104" s="262"/>
      <c r="DG104" s="262"/>
      <c r="DK104" s="262"/>
      <c r="DL104" s="262"/>
      <c r="DN104" s="262"/>
      <c r="DO104" s="262"/>
      <c r="DP104" s="262"/>
    </row>
    <row r="105" spans="24:120" ht="12.75" hidden="1" customHeight="1" x14ac:dyDescent="0.15"/>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O64" zoomScaleNormal="100" zoomScaleSheetLayoutView="55" workbookViewId="0"/>
  </sheetViews>
  <sheetFormatPr defaultColWidth="0" defaultRowHeight="13.5" customHeight="1" zeroHeight="1" x14ac:dyDescent="0.15"/>
  <cols>
    <col min="1" max="116" width="2.625" style="263" customWidth="1"/>
    <col min="117" max="16384" width="9" style="262" hidden="1"/>
  </cols>
  <sheetData>
    <row r="1" spans="2:116"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row>
    <row r="2" spans="2:116" x14ac:dyDescent="0.15"/>
    <row r="3" spans="2:116" x14ac:dyDescent="0.15"/>
    <row r="4" spans="2:116" x14ac:dyDescent="0.15">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c r="BR4" s="262"/>
      <c r="BS4" s="262"/>
      <c r="BT4" s="262"/>
      <c r="BU4" s="262"/>
      <c r="BV4" s="262"/>
      <c r="BW4" s="262"/>
      <c r="BX4" s="262"/>
      <c r="BY4" s="262"/>
      <c r="BZ4" s="262"/>
      <c r="CA4" s="262"/>
      <c r="CB4" s="262"/>
      <c r="CC4" s="262"/>
      <c r="CD4" s="262"/>
      <c r="CE4" s="262"/>
      <c r="CF4" s="262"/>
      <c r="CG4" s="262"/>
      <c r="CH4" s="262"/>
      <c r="CI4" s="262"/>
      <c r="CJ4" s="262"/>
      <c r="CK4" s="262"/>
      <c r="CL4" s="262"/>
      <c r="CM4" s="262"/>
      <c r="CN4" s="262"/>
      <c r="CO4" s="262"/>
      <c r="CP4" s="262"/>
      <c r="CQ4" s="262"/>
      <c r="CR4" s="262"/>
      <c r="CS4" s="262"/>
      <c r="CT4" s="262"/>
      <c r="CU4" s="262"/>
      <c r="CV4" s="262"/>
      <c r="CW4" s="262"/>
      <c r="CX4" s="262"/>
      <c r="CY4" s="262"/>
      <c r="CZ4" s="262"/>
      <c r="DA4" s="262"/>
      <c r="DB4" s="262"/>
      <c r="DC4" s="262"/>
      <c r="DD4" s="262"/>
      <c r="DE4" s="262"/>
      <c r="DF4" s="262"/>
      <c r="DG4" s="262"/>
      <c r="DH4" s="262"/>
      <c r="DI4" s="262"/>
      <c r="DJ4" s="262"/>
      <c r="DK4" s="262"/>
      <c r="DL4" s="262"/>
    </row>
    <row r="5" spans="2:116" x14ac:dyDescent="0.15">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c r="BR5" s="262"/>
      <c r="BS5" s="262"/>
      <c r="BT5" s="262"/>
      <c r="BU5" s="262"/>
      <c r="BV5" s="262"/>
      <c r="BW5" s="262"/>
      <c r="BX5" s="262"/>
      <c r="BY5" s="262"/>
      <c r="BZ5" s="262"/>
      <c r="CA5" s="262"/>
      <c r="CB5" s="262"/>
      <c r="CC5" s="262"/>
      <c r="CD5" s="262"/>
      <c r="CE5" s="262"/>
      <c r="CF5" s="262"/>
      <c r="CG5" s="262"/>
      <c r="CH5" s="262"/>
      <c r="CI5" s="262"/>
      <c r="CJ5" s="262"/>
      <c r="CK5" s="262"/>
      <c r="CL5" s="262"/>
      <c r="CM5" s="262"/>
      <c r="CN5" s="262"/>
      <c r="CO5" s="262"/>
      <c r="CP5" s="262"/>
      <c r="CQ5" s="262"/>
      <c r="CR5" s="262"/>
      <c r="CS5" s="262"/>
      <c r="CT5" s="262"/>
      <c r="CU5" s="262"/>
      <c r="CV5" s="262"/>
      <c r="CW5" s="262"/>
      <c r="CX5" s="262"/>
      <c r="CY5" s="262"/>
      <c r="CZ5" s="262"/>
      <c r="DA5" s="262"/>
      <c r="DB5" s="262"/>
      <c r="DC5" s="262"/>
      <c r="DD5" s="262"/>
      <c r="DE5" s="262"/>
      <c r="DF5" s="262"/>
      <c r="DG5" s="262"/>
      <c r="DH5" s="262"/>
      <c r="DI5" s="262"/>
      <c r="DJ5" s="262"/>
      <c r="DK5" s="262"/>
      <c r="DL5" s="26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2"/>
      <c r="BJ18" s="262"/>
      <c r="BK18" s="262"/>
      <c r="BL18" s="262"/>
      <c r="BM18" s="262"/>
      <c r="BN18" s="262"/>
      <c r="BO18" s="262"/>
      <c r="BP18" s="262"/>
      <c r="BQ18" s="262"/>
      <c r="BR18" s="262"/>
      <c r="BS18" s="262"/>
      <c r="BT18" s="262"/>
      <c r="BU18" s="262"/>
      <c r="BV18" s="262"/>
      <c r="BW18" s="262"/>
      <c r="BX18" s="262"/>
      <c r="BY18" s="262"/>
      <c r="BZ18" s="262"/>
      <c r="CA18" s="262"/>
      <c r="CB18" s="262"/>
      <c r="CC18" s="262"/>
      <c r="CD18" s="262"/>
      <c r="CE18" s="262"/>
      <c r="CF18" s="262"/>
      <c r="CG18" s="262"/>
      <c r="CH18" s="262"/>
      <c r="CI18" s="262"/>
      <c r="CJ18" s="262"/>
      <c r="CK18" s="262"/>
      <c r="CL18" s="262"/>
      <c r="CM18" s="262"/>
      <c r="CN18" s="262"/>
      <c r="CO18" s="262"/>
      <c r="CP18" s="262"/>
      <c r="CQ18" s="262"/>
      <c r="CR18" s="262"/>
      <c r="CS18" s="262"/>
      <c r="CT18" s="262"/>
      <c r="CU18" s="262"/>
      <c r="CV18" s="262"/>
      <c r="CW18" s="262"/>
      <c r="CX18" s="262"/>
      <c r="CY18" s="262"/>
      <c r="CZ18" s="262"/>
      <c r="DA18" s="262"/>
      <c r="DB18" s="262"/>
      <c r="DC18" s="262"/>
      <c r="DD18" s="262"/>
      <c r="DE18" s="262"/>
      <c r="DF18" s="262"/>
      <c r="DG18" s="262"/>
      <c r="DH18" s="262"/>
      <c r="DI18" s="262"/>
      <c r="DJ18" s="262"/>
      <c r="DK18" s="262"/>
      <c r="DL18" s="262"/>
    </row>
    <row r="19" spans="9:116" x14ac:dyDescent="0.15"/>
    <row r="20" spans="9:116" x14ac:dyDescent="0.15"/>
    <row r="21" spans="9:116" x14ac:dyDescent="0.15">
      <c r="DL21" s="262"/>
    </row>
    <row r="22" spans="9:116" x14ac:dyDescent="0.15">
      <c r="DI22" s="262"/>
      <c r="DJ22" s="262"/>
      <c r="DK22" s="262"/>
      <c r="DL22" s="262"/>
    </row>
    <row r="23" spans="9:116" x14ac:dyDescent="0.15">
      <c r="CY23" s="262"/>
      <c r="CZ23" s="262"/>
      <c r="DA23" s="262"/>
      <c r="DB23" s="262"/>
      <c r="DC23" s="262"/>
      <c r="DD23" s="262"/>
      <c r="DE23" s="262"/>
      <c r="DF23" s="262"/>
      <c r="DG23" s="262"/>
      <c r="DH23" s="262"/>
      <c r="DI23" s="262"/>
      <c r="DJ23" s="262"/>
      <c r="DK23" s="262"/>
      <c r="DL23" s="26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62"/>
      <c r="DA35" s="262"/>
      <c r="DB35" s="262"/>
      <c r="DC35" s="262"/>
      <c r="DD35" s="262"/>
      <c r="DE35" s="262"/>
      <c r="DF35" s="262"/>
      <c r="DG35" s="262"/>
      <c r="DH35" s="262"/>
      <c r="DI35" s="262"/>
      <c r="DJ35" s="262"/>
      <c r="DK35" s="262"/>
      <c r="DL35" s="262"/>
    </row>
    <row r="36" spans="15:116" x14ac:dyDescent="0.15"/>
    <row r="37" spans="15:116" x14ac:dyDescent="0.15">
      <c r="DL37" s="262"/>
    </row>
    <row r="38" spans="15:116" x14ac:dyDescent="0.15">
      <c r="DI38" s="262"/>
      <c r="DJ38" s="262"/>
      <c r="DK38" s="262"/>
      <c r="DL38" s="262"/>
    </row>
    <row r="39" spans="15:116" x14ac:dyDescent="0.15"/>
    <row r="40" spans="15:116" x14ac:dyDescent="0.15"/>
    <row r="41" spans="15:116" x14ac:dyDescent="0.15"/>
    <row r="42" spans="15:116" x14ac:dyDescent="0.15"/>
    <row r="43" spans="15:116" x14ac:dyDescent="0.15">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E43" s="262"/>
      <c r="DF43" s="262"/>
      <c r="DG43" s="262"/>
      <c r="DH43" s="262"/>
      <c r="DI43" s="262"/>
      <c r="DJ43" s="262"/>
      <c r="DK43" s="262"/>
      <c r="DL43" s="262"/>
    </row>
    <row r="44" spans="15:116" x14ac:dyDescent="0.15">
      <c r="DL44" s="262"/>
    </row>
    <row r="45" spans="15:116" x14ac:dyDescent="0.15"/>
    <row r="46" spans="15:116" x14ac:dyDescent="0.15">
      <c r="DA46" s="262"/>
      <c r="DB46" s="262"/>
      <c r="DC46" s="262"/>
      <c r="DD46" s="262"/>
      <c r="DE46" s="262"/>
      <c r="DF46" s="262"/>
      <c r="DG46" s="262"/>
      <c r="DH46" s="262"/>
      <c r="DI46" s="262"/>
      <c r="DJ46" s="262"/>
      <c r="DK46" s="262"/>
      <c r="DL46" s="262"/>
    </row>
    <row r="47" spans="15:116" x14ac:dyDescent="0.15"/>
    <row r="48" spans="15:116" x14ac:dyDescent="0.15"/>
    <row r="49" spans="104:116" x14ac:dyDescent="0.15"/>
    <row r="50" spans="104:116" x14ac:dyDescent="0.15">
      <c r="CZ50" s="262"/>
      <c r="DA50" s="262"/>
      <c r="DB50" s="262"/>
      <c r="DC50" s="262"/>
      <c r="DD50" s="262"/>
      <c r="DE50" s="262"/>
      <c r="DF50" s="262"/>
      <c r="DG50" s="262"/>
      <c r="DH50" s="262"/>
      <c r="DI50" s="262"/>
      <c r="DJ50" s="262"/>
      <c r="DK50" s="262"/>
      <c r="DL50" s="262"/>
    </row>
    <row r="51" spans="104:116" x14ac:dyDescent="0.15"/>
    <row r="52" spans="104:116" x14ac:dyDescent="0.15"/>
    <row r="53" spans="104:116" x14ac:dyDescent="0.15">
      <c r="DL53" s="26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62"/>
      <c r="DD67" s="262"/>
      <c r="DE67" s="262"/>
      <c r="DF67" s="262"/>
      <c r="DG67" s="262"/>
      <c r="DH67" s="262"/>
      <c r="DI67" s="262"/>
      <c r="DJ67" s="262"/>
      <c r="DK67" s="262"/>
      <c r="DL67" s="26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pNhuLElz7hmvoQX8UrqiiaEGCar/tgXtoFyK75vsqi9b+n9lseL6v0H/sj6S080uDq+QxXNNAwwNAba3xVj8GQ==" saltValue="RWET8/q1IjLJe1cLNOUCgQ=="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topLeftCell="B13" workbookViewId="0"/>
  </sheetViews>
  <sheetFormatPr defaultColWidth="0" defaultRowHeight="13.5" customHeight="1" zeroHeight="1" x14ac:dyDescent="0.15"/>
  <cols>
    <col min="1" max="36" width="2.5" style="264" customWidth="1"/>
    <col min="37" max="44" width="17" style="264" customWidth="1"/>
    <col min="45" max="45" width="6.125" style="271" customWidth="1"/>
    <col min="46" max="46" width="3" style="269" customWidth="1"/>
    <col min="47" max="47" width="19.125" style="264" hidden="1" customWidth="1"/>
    <col min="48" max="52" width="12.625" style="264" hidden="1" customWidth="1"/>
    <col min="53" max="16384" width="8.625" style="264" hidden="1"/>
  </cols>
  <sheetData>
    <row r="1" spans="1:46" x14ac:dyDescent="0.15">
      <c r="AS1" s="265"/>
      <c r="AT1" s="265"/>
    </row>
    <row r="2" spans="1:46" x14ac:dyDescent="0.15">
      <c r="AS2" s="265"/>
      <c r="AT2" s="265"/>
    </row>
    <row r="3" spans="1:46" x14ac:dyDescent="0.15">
      <c r="AS3" s="265"/>
      <c r="AT3" s="265"/>
    </row>
    <row r="4" spans="1:46" x14ac:dyDescent="0.15">
      <c r="AS4" s="265"/>
      <c r="AT4" s="265"/>
    </row>
    <row r="5" spans="1:46" ht="17.25" x14ac:dyDescent="0.15">
      <c r="A5" s="266" t="s">
        <v>516</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8"/>
    </row>
    <row r="6" spans="1:46" x14ac:dyDescent="0.15">
      <c r="A6" s="269"/>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70" t="s">
        <v>517</v>
      </c>
      <c r="AL6" s="270"/>
      <c r="AM6" s="270"/>
      <c r="AN6" s="270"/>
      <c r="AO6" s="265"/>
      <c r="AP6" s="265"/>
      <c r="AQ6" s="265"/>
      <c r="AR6" s="265"/>
    </row>
    <row r="7" spans="1:46" ht="13.5" customHeight="1" x14ac:dyDescent="0.15">
      <c r="A7" s="269"/>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72"/>
      <c r="AL7" s="273"/>
      <c r="AM7" s="273"/>
      <c r="AN7" s="274"/>
      <c r="AO7" s="1147" t="s">
        <v>518</v>
      </c>
      <c r="AP7" s="275"/>
      <c r="AQ7" s="276" t="s">
        <v>519</v>
      </c>
      <c r="AR7" s="277"/>
    </row>
    <row r="8" spans="1:46" x14ac:dyDescent="0.15">
      <c r="A8" s="269"/>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78"/>
      <c r="AL8" s="279"/>
      <c r="AM8" s="279"/>
      <c r="AN8" s="280"/>
      <c r="AO8" s="1148"/>
      <c r="AP8" s="281" t="s">
        <v>520</v>
      </c>
      <c r="AQ8" s="282" t="s">
        <v>521</v>
      </c>
      <c r="AR8" s="283" t="s">
        <v>522</v>
      </c>
    </row>
    <row r="9" spans="1:46" x14ac:dyDescent="0.15">
      <c r="A9" s="269"/>
      <c r="B9" s="265"/>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1159" t="s">
        <v>523</v>
      </c>
      <c r="AL9" s="1160"/>
      <c r="AM9" s="1160"/>
      <c r="AN9" s="1161"/>
      <c r="AO9" s="284">
        <v>697000</v>
      </c>
      <c r="AP9" s="284">
        <v>523273</v>
      </c>
      <c r="AQ9" s="285">
        <v>231388</v>
      </c>
      <c r="AR9" s="286">
        <v>126.1</v>
      </c>
    </row>
    <row r="10" spans="1:46" ht="13.5" customHeight="1" x14ac:dyDescent="0.15">
      <c r="A10" s="269"/>
      <c r="B10" s="265"/>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1159" t="s">
        <v>524</v>
      </c>
      <c r="AL10" s="1160"/>
      <c r="AM10" s="1160"/>
      <c r="AN10" s="1161"/>
      <c r="AO10" s="287">
        <v>122201</v>
      </c>
      <c r="AP10" s="287">
        <v>91742</v>
      </c>
      <c r="AQ10" s="288">
        <v>33497</v>
      </c>
      <c r="AR10" s="289">
        <v>173.9</v>
      </c>
    </row>
    <row r="11" spans="1:46" ht="13.5" customHeight="1" x14ac:dyDescent="0.15">
      <c r="A11" s="269"/>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1159" t="s">
        <v>525</v>
      </c>
      <c r="AL11" s="1160"/>
      <c r="AM11" s="1160"/>
      <c r="AN11" s="1161"/>
      <c r="AO11" s="287" t="s">
        <v>526</v>
      </c>
      <c r="AP11" s="287" t="s">
        <v>526</v>
      </c>
      <c r="AQ11" s="288">
        <v>3588</v>
      </c>
      <c r="AR11" s="289" t="s">
        <v>526</v>
      </c>
    </row>
    <row r="12" spans="1:46" ht="13.5" customHeight="1" x14ac:dyDescent="0.15">
      <c r="A12" s="269"/>
      <c r="B12" s="265"/>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1159" t="s">
        <v>527</v>
      </c>
      <c r="AL12" s="1160"/>
      <c r="AM12" s="1160"/>
      <c r="AN12" s="1161"/>
      <c r="AO12" s="287" t="s">
        <v>526</v>
      </c>
      <c r="AP12" s="287" t="s">
        <v>526</v>
      </c>
      <c r="AQ12" s="288" t="s">
        <v>526</v>
      </c>
      <c r="AR12" s="289" t="s">
        <v>526</v>
      </c>
    </row>
    <row r="13" spans="1:46" ht="13.5" customHeight="1" x14ac:dyDescent="0.15">
      <c r="A13" s="269"/>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1159" t="s">
        <v>528</v>
      </c>
      <c r="AL13" s="1160"/>
      <c r="AM13" s="1160"/>
      <c r="AN13" s="1161"/>
      <c r="AO13" s="287">
        <v>49975</v>
      </c>
      <c r="AP13" s="287">
        <v>37519</v>
      </c>
      <c r="AQ13" s="288">
        <v>10932</v>
      </c>
      <c r="AR13" s="289">
        <v>243.2</v>
      </c>
    </row>
    <row r="14" spans="1:46" ht="13.5" customHeight="1" x14ac:dyDescent="0.15">
      <c r="A14" s="269"/>
      <c r="B14" s="265"/>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1159" t="s">
        <v>529</v>
      </c>
      <c r="AL14" s="1160"/>
      <c r="AM14" s="1160"/>
      <c r="AN14" s="1161"/>
      <c r="AO14" s="287">
        <v>19805</v>
      </c>
      <c r="AP14" s="287">
        <v>14869</v>
      </c>
      <c r="AQ14" s="288">
        <v>4261</v>
      </c>
      <c r="AR14" s="289">
        <v>249</v>
      </c>
    </row>
    <row r="15" spans="1:46" ht="13.5" customHeight="1" x14ac:dyDescent="0.15">
      <c r="A15" s="269"/>
      <c r="B15" s="265"/>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1162" t="s">
        <v>530</v>
      </c>
      <c r="AL15" s="1163"/>
      <c r="AM15" s="1163"/>
      <c r="AN15" s="1164"/>
      <c r="AO15" s="287">
        <v>-47273</v>
      </c>
      <c r="AP15" s="287">
        <v>-35490</v>
      </c>
      <c r="AQ15" s="288">
        <v>-17972</v>
      </c>
      <c r="AR15" s="289">
        <v>97.5</v>
      </c>
    </row>
    <row r="16" spans="1:46" x14ac:dyDescent="0.15">
      <c r="A16" s="269"/>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1162" t="s">
        <v>189</v>
      </c>
      <c r="AL16" s="1163"/>
      <c r="AM16" s="1163"/>
      <c r="AN16" s="1164"/>
      <c r="AO16" s="287">
        <v>841708</v>
      </c>
      <c r="AP16" s="287">
        <v>631913</v>
      </c>
      <c r="AQ16" s="288">
        <v>265695</v>
      </c>
      <c r="AR16" s="289">
        <v>137.80000000000001</v>
      </c>
    </row>
    <row r="17" spans="1:46" x14ac:dyDescent="0.15">
      <c r="A17" s="269"/>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90"/>
    </row>
    <row r="18" spans="1:46" x14ac:dyDescent="0.15">
      <c r="A18" s="269"/>
      <c r="B18" s="265"/>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91"/>
      <c r="AR18" s="291"/>
    </row>
    <row r="19" spans="1:46" x14ac:dyDescent="0.15">
      <c r="A19" s="269"/>
      <c r="B19" s="26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t="s">
        <v>531</v>
      </c>
      <c r="AL19" s="265"/>
      <c r="AM19" s="265"/>
      <c r="AN19" s="265"/>
      <c r="AO19" s="265"/>
      <c r="AP19" s="265"/>
      <c r="AQ19" s="265"/>
      <c r="AR19" s="265"/>
    </row>
    <row r="20" spans="1:46" x14ac:dyDescent="0.15">
      <c r="A20" s="269"/>
      <c r="B20" s="265"/>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92"/>
      <c r="AL20" s="293"/>
      <c r="AM20" s="293"/>
      <c r="AN20" s="294"/>
      <c r="AO20" s="295" t="s">
        <v>532</v>
      </c>
      <c r="AP20" s="296" t="s">
        <v>533</v>
      </c>
      <c r="AQ20" s="297" t="s">
        <v>534</v>
      </c>
      <c r="AR20" s="298"/>
    </row>
    <row r="21" spans="1:46" s="304" customFormat="1" x14ac:dyDescent="0.15">
      <c r="A21" s="299"/>
      <c r="B21" s="270"/>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1165" t="s">
        <v>535</v>
      </c>
      <c r="AL21" s="1166"/>
      <c r="AM21" s="1166"/>
      <c r="AN21" s="1167"/>
      <c r="AO21" s="300">
        <v>46.55</v>
      </c>
      <c r="AP21" s="301">
        <v>23.14</v>
      </c>
      <c r="AQ21" s="302">
        <v>23.41</v>
      </c>
      <c r="AR21" s="270"/>
      <c r="AS21" s="303"/>
      <c r="AT21" s="299"/>
    </row>
    <row r="22" spans="1:46" s="304" customFormat="1" x14ac:dyDescent="0.15">
      <c r="A22" s="299"/>
      <c r="B22" s="270"/>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1165" t="s">
        <v>536</v>
      </c>
      <c r="AL22" s="1166"/>
      <c r="AM22" s="1166"/>
      <c r="AN22" s="1167"/>
      <c r="AO22" s="305">
        <v>95.5</v>
      </c>
      <c r="AP22" s="306">
        <v>95.7</v>
      </c>
      <c r="AQ22" s="307">
        <v>-0.2</v>
      </c>
      <c r="AR22" s="291"/>
      <c r="AS22" s="303"/>
      <c r="AT22" s="299"/>
    </row>
    <row r="23" spans="1:46" s="304" customFormat="1" x14ac:dyDescent="0.15">
      <c r="A23" s="299"/>
      <c r="B23" s="270"/>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91"/>
      <c r="AQ23" s="291"/>
      <c r="AR23" s="291"/>
      <c r="AS23" s="303"/>
      <c r="AT23" s="299"/>
    </row>
    <row r="24" spans="1:46" s="304" customFormat="1" x14ac:dyDescent="0.15">
      <c r="A24" s="299"/>
      <c r="B24" s="270"/>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c r="AN24" s="270"/>
      <c r="AO24" s="270"/>
      <c r="AP24" s="291"/>
      <c r="AQ24" s="291"/>
      <c r="AR24" s="291"/>
      <c r="AS24" s="303"/>
      <c r="AT24" s="299"/>
    </row>
    <row r="25" spans="1:46" s="304" customFormat="1" x14ac:dyDescent="0.15">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x14ac:dyDescent="0.15">
      <c r="A26" s="1158" t="s">
        <v>537</v>
      </c>
      <c r="B26" s="1158"/>
      <c r="C26" s="1158"/>
      <c r="D26" s="1158"/>
      <c r="E26" s="1158"/>
      <c r="F26" s="1158"/>
      <c r="G26" s="1158"/>
      <c r="H26" s="1158"/>
      <c r="I26" s="1158"/>
      <c r="J26" s="1158"/>
      <c r="K26" s="1158"/>
      <c r="L26" s="1158"/>
      <c r="M26" s="1158"/>
      <c r="N26" s="1158"/>
      <c r="O26" s="1158"/>
      <c r="P26" s="1158"/>
      <c r="Q26" s="1158"/>
      <c r="R26" s="1158"/>
      <c r="S26" s="1158"/>
      <c r="T26" s="1158"/>
      <c r="U26" s="1158"/>
      <c r="V26" s="1158"/>
      <c r="W26" s="1158"/>
      <c r="X26" s="1158"/>
      <c r="Y26" s="1158"/>
      <c r="Z26" s="1158"/>
      <c r="AA26" s="1158"/>
      <c r="AB26" s="1158"/>
      <c r="AC26" s="1158"/>
      <c r="AD26" s="1158"/>
      <c r="AE26" s="1158"/>
      <c r="AF26" s="1158"/>
      <c r="AG26" s="1158"/>
      <c r="AH26" s="1158"/>
      <c r="AI26" s="1158"/>
      <c r="AJ26" s="1158"/>
      <c r="AK26" s="1158"/>
      <c r="AL26" s="1158"/>
      <c r="AM26" s="1158"/>
      <c r="AN26" s="1158"/>
      <c r="AO26" s="1158"/>
      <c r="AP26" s="1158"/>
      <c r="AQ26" s="1158"/>
      <c r="AR26" s="1158"/>
      <c r="AS26" s="1158"/>
      <c r="AT26" s="270"/>
    </row>
    <row r="27" spans="1:46" x14ac:dyDescent="0.15">
      <c r="A27" s="312"/>
      <c r="AO27" s="265"/>
      <c r="AP27" s="265"/>
      <c r="AQ27" s="265"/>
      <c r="AR27" s="265"/>
      <c r="AS27" s="265"/>
      <c r="AT27" s="265"/>
    </row>
    <row r="28" spans="1:46" ht="17.25" x14ac:dyDescent="0.15">
      <c r="A28" s="266" t="s">
        <v>538</v>
      </c>
      <c r="B28" s="267"/>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313"/>
    </row>
    <row r="29" spans="1:46" x14ac:dyDescent="0.15">
      <c r="A29" s="269"/>
      <c r="B29" s="265"/>
      <c r="C29" s="265"/>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70" t="s">
        <v>539</v>
      </c>
      <c r="AL29" s="270"/>
      <c r="AM29" s="270"/>
      <c r="AN29" s="270"/>
      <c r="AO29" s="265"/>
      <c r="AP29" s="265"/>
      <c r="AQ29" s="265"/>
      <c r="AR29" s="265"/>
      <c r="AS29" s="314"/>
    </row>
    <row r="30" spans="1:46" ht="13.5" customHeight="1" x14ac:dyDescent="0.15">
      <c r="A30" s="269"/>
      <c r="B30" s="265"/>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72"/>
      <c r="AL30" s="273"/>
      <c r="AM30" s="273"/>
      <c r="AN30" s="274"/>
      <c r="AO30" s="1147" t="s">
        <v>518</v>
      </c>
      <c r="AP30" s="275"/>
      <c r="AQ30" s="276" t="s">
        <v>519</v>
      </c>
      <c r="AR30" s="277"/>
    </row>
    <row r="31" spans="1:46" x14ac:dyDescent="0.15">
      <c r="A31" s="269"/>
      <c r="B31" s="265"/>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78"/>
      <c r="AL31" s="279"/>
      <c r="AM31" s="279"/>
      <c r="AN31" s="280"/>
      <c r="AO31" s="1148"/>
      <c r="AP31" s="281" t="s">
        <v>520</v>
      </c>
      <c r="AQ31" s="282" t="s">
        <v>521</v>
      </c>
      <c r="AR31" s="283" t="s">
        <v>522</v>
      </c>
    </row>
    <row r="32" spans="1:46" ht="27" customHeight="1" x14ac:dyDescent="0.15">
      <c r="A32" s="269"/>
      <c r="B32" s="265"/>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1149" t="s">
        <v>540</v>
      </c>
      <c r="AL32" s="1150"/>
      <c r="AM32" s="1150"/>
      <c r="AN32" s="1151"/>
      <c r="AO32" s="315">
        <v>579588</v>
      </c>
      <c r="AP32" s="315">
        <v>435126</v>
      </c>
      <c r="AQ32" s="316">
        <v>153945</v>
      </c>
      <c r="AR32" s="317">
        <v>182.7</v>
      </c>
    </row>
    <row r="33" spans="1:46" ht="13.5" customHeight="1" x14ac:dyDescent="0.15">
      <c r="A33" s="269"/>
      <c r="B33" s="265"/>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1149" t="s">
        <v>541</v>
      </c>
      <c r="AL33" s="1150"/>
      <c r="AM33" s="1150"/>
      <c r="AN33" s="1151"/>
      <c r="AO33" s="315" t="s">
        <v>526</v>
      </c>
      <c r="AP33" s="315" t="s">
        <v>526</v>
      </c>
      <c r="AQ33" s="316" t="s">
        <v>526</v>
      </c>
      <c r="AR33" s="317" t="s">
        <v>526</v>
      </c>
    </row>
    <row r="34" spans="1:46" ht="27" customHeight="1" x14ac:dyDescent="0.15">
      <c r="A34" s="269"/>
      <c r="B34" s="265"/>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1149" t="s">
        <v>542</v>
      </c>
      <c r="AL34" s="1150"/>
      <c r="AM34" s="1150"/>
      <c r="AN34" s="1151"/>
      <c r="AO34" s="315" t="s">
        <v>526</v>
      </c>
      <c r="AP34" s="315" t="s">
        <v>526</v>
      </c>
      <c r="AQ34" s="316">
        <v>4</v>
      </c>
      <c r="AR34" s="317" t="s">
        <v>526</v>
      </c>
    </row>
    <row r="35" spans="1:46" ht="27" customHeight="1" x14ac:dyDescent="0.15">
      <c r="A35" s="269"/>
      <c r="B35" s="265"/>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1149" t="s">
        <v>543</v>
      </c>
      <c r="AL35" s="1150"/>
      <c r="AM35" s="1150"/>
      <c r="AN35" s="1151"/>
      <c r="AO35" s="315">
        <v>58344</v>
      </c>
      <c r="AP35" s="315">
        <v>43802</v>
      </c>
      <c r="AQ35" s="316">
        <v>31105</v>
      </c>
      <c r="AR35" s="317">
        <v>40.799999999999997</v>
      </c>
    </row>
    <row r="36" spans="1:46" ht="27" customHeight="1" x14ac:dyDescent="0.15">
      <c r="A36" s="269"/>
      <c r="B36" s="265"/>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1149" t="s">
        <v>544</v>
      </c>
      <c r="AL36" s="1150"/>
      <c r="AM36" s="1150"/>
      <c r="AN36" s="1151"/>
      <c r="AO36" s="315" t="s">
        <v>526</v>
      </c>
      <c r="AP36" s="315" t="s">
        <v>526</v>
      </c>
      <c r="AQ36" s="316">
        <v>3257</v>
      </c>
      <c r="AR36" s="317" t="s">
        <v>526</v>
      </c>
    </row>
    <row r="37" spans="1:46" ht="13.5" customHeight="1" x14ac:dyDescent="0.15">
      <c r="A37" s="269"/>
      <c r="B37" s="265"/>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1149" t="s">
        <v>545</v>
      </c>
      <c r="AL37" s="1150"/>
      <c r="AM37" s="1150"/>
      <c r="AN37" s="1151"/>
      <c r="AO37" s="315">
        <v>1252</v>
      </c>
      <c r="AP37" s="315">
        <v>940</v>
      </c>
      <c r="AQ37" s="316">
        <v>1590</v>
      </c>
      <c r="AR37" s="317">
        <v>-40.9</v>
      </c>
    </row>
    <row r="38" spans="1:46" ht="27" customHeight="1" x14ac:dyDescent="0.15">
      <c r="A38" s="269"/>
      <c r="B38" s="265"/>
      <c r="C38" s="265"/>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1152" t="s">
        <v>546</v>
      </c>
      <c r="AL38" s="1153"/>
      <c r="AM38" s="1153"/>
      <c r="AN38" s="1154"/>
      <c r="AO38" s="318">
        <v>606</v>
      </c>
      <c r="AP38" s="318">
        <v>455</v>
      </c>
      <c r="AQ38" s="319">
        <v>20</v>
      </c>
      <c r="AR38" s="307">
        <v>2175</v>
      </c>
      <c r="AS38" s="314"/>
    </row>
    <row r="39" spans="1:46" x14ac:dyDescent="0.15">
      <c r="A39" s="269"/>
      <c r="B39" s="265"/>
      <c r="C39" s="265"/>
      <c r="D39" s="265"/>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1152" t="s">
        <v>547</v>
      </c>
      <c r="AL39" s="1153"/>
      <c r="AM39" s="1153"/>
      <c r="AN39" s="1154"/>
      <c r="AO39" s="315">
        <v>-50716</v>
      </c>
      <c r="AP39" s="315">
        <v>-38075</v>
      </c>
      <c r="AQ39" s="316">
        <v>-7358</v>
      </c>
      <c r="AR39" s="317">
        <v>417.5</v>
      </c>
      <c r="AS39" s="314"/>
    </row>
    <row r="40" spans="1:46" ht="27" customHeight="1" x14ac:dyDescent="0.15">
      <c r="A40" s="269"/>
      <c r="B40" s="265"/>
      <c r="C40" s="265"/>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1149" t="s">
        <v>548</v>
      </c>
      <c r="AL40" s="1150"/>
      <c r="AM40" s="1150"/>
      <c r="AN40" s="1151"/>
      <c r="AO40" s="315">
        <v>-490425</v>
      </c>
      <c r="AP40" s="315">
        <v>-368187</v>
      </c>
      <c r="AQ40" s="316">
        <v>-130450</v>
      </c>
      <c r="AR40" s="317">
        <v>182.2</v>
      </c>
      <c r="AS40" s="314"/>
    </row>
    <row r="41" spans="1:46" x14ac:dyDescent="0.15">
      <c r="A41" s="269"/>
      <c r="B41" s="265"/>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1155" t="s">
        <v>301</v>
      </c>
      <c r="AL41" s="1156"/>
      <c r="AM41" s="1156"/>
      <c r="AN41" s="1157"/>
      <c r="AO41" s="315">
        <v>98649</v>
      </c>
      <c r="AP41" s="315">
        <v>74061</v>
      </c>
      <c r="AQ41" s="316">
        <v>52112</v>
      </c>
      <c r="AR41" s="317">
        <v>42.1</v>
      </c>
      <c r="AS41" s="314"/>
    </row>
    <row r="42" spans="1:46" x14ac:dyDescent="0.15">
      <c r="A42" s="269"/>
      <c r="B42" s="265"/>
      <c r="C42" s="265"/>
      <c r="D42" s="265"/>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320" t="s">
        <v>549</v>
      </c>
      <c r="AL42" s="265"/>
      <c r="AM42" s="265"/>
      <c r="AN42" s="265"/>
      <c r="AO42" s="265"/>
      <c r="AP42" s="265"/>
      <c r="AQ42" s="291"/>
      <c r="AR42" s="291"/>
      <c r="AS42" s="314"/>
    </row>
    <row r="43" spans="1:46" x14ac:dyDescent="0.15">
      <c r="A43" s="269"/>
      <c r="B43" s="265"/>
      <c r="C43" s="265"/>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321"/>
      <c r="AQ43" s="291"/>
      <c r="AR43" s="265"/>
      <c r="AS43" s="314"/>
    </row>
    <row r="44" spans="1:46" x14ac:dyDescent="0.15">
      <c r="A44" s="269"/>
      <c r="B44" s="265"/>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91"/>
      <c r="AR44" s="265"/>
    </row>
    <row r="45" spans="1:46" x14ac:dyDescent="0.15">
      <c r="A45" s="267"/>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322"/>
      <c r="AR45" s="267"/>
      <c r="AS45" s="267"/>
      <c r="AT45" s="265"/>
    </row>
    <row r="46" spans="1:46" x14ac:dyDescent="0.15">
      <c r="A46" s="323"/>
      <c r="B46" s="323"/>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323"/>
      <c r="AK46" s="323"/>
      <c r="AL46" s="323"/>
      <c r="AM46" s="323"/>
      <c r="AN46" s="323"/>
      <c r="AO46" s="323"/>
      <c r="AP46" s="323"/>
      <c r="AQ46" s="323"/>
      <c r="AR46" s="323"/>
      <c r="AS46" s="323"/>
      <c r="AT46" s="265"/>
    </row>
    <row r="47" spans="1:46" ht="17.25" customHeight="1" x14ac:dyDescent="0.15">
      <c r="A47" s="324" t="s">
        <v>550</v>
      </c>
      <c r="B47" s="265"/>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row>
    <row r="48" spans="1:46" x14ac:dyDescent="0.15">
      <c r="A48" s="269"/>
      <c r="B48" s="265"/>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325" t="s">
        <v>551</v>
      </c>
      <c r="AL48" s="325"/>
      <c r="AM48" s="325"/>
      <c r="AN48" s="325"/>
      <c r="AO48" s="325"/>
      <c r="AP48" s="325"/>
      <c r="AQ48" s="326"/>
      <c r="AR48" s="325"/>
    </row>
    <row r="49" spans="1:44" ht="13.5" customHeight="1" x14ac:dyDescent="0.15">
      <c r="A49" s="269"/>
      <c r="B49" s="265"/>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327"/>
      <c r="AL49" s="328"/>
      <c r="AM49" s="1142" t="s">
        <v>518</v>
      </c>
      <c r="AN49" s="1144" t="s">
        <v>552</v>
      </c>
      <c r="AO49" s="1145"/>
      <c r="AP49" s="1145"/>
      <c r="AQ49" s="1145"/>
      <c r="AR49" s="1146"/>
    </row>
    <row r="50" spans="1:44" x14ac:dyDescent="0.15">
      <c r="A50" s="269"/>
      <c r="B50" s="265"/>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329"/>
      <c r="AL50" s="330"/>
      <c r="AM50" s="1143"/>
      <c r="AN50" s="331" t="s">
        <v>553</v>
      </c>
      <c r="AO50" s="332" t="s">
        <v>554</v>
      </c>
      <c r="AP50" s="333" t="s">
        <v>555</v>
      </c>
      <c r="AQ50" s="334" t="s">
        <v>556</v>
      </c>
      <c r="AR50" s="335" t="s">
        <v>557</v>
      </c>
    </row>
    <row r="51" spans="1:44" x14ac:dyDescent="0.15">
      <c r="A51" s="269"/>
      <c r="B51" s="265"/>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327" t="s">
        <v>558</v>
      </c>
      <c r="AL51" s="328"/>
      <c r="AM51" s="336">
        <v>401427</v>
      </c>
      <c r="AN51" s="337">
        <v>258485</v>
      </c>
      <c r="AO51" s="338">
        <v>-50</v>
      </c>
      <c r="AP51" s="339">
        <v>291173</v>
      </c>
      <c r="AQ51" s="340">
        <v>-0.3</v>
      </c>
      <c r="AR51" s="341">
        <v>-49.7</v>
      </c>
    </row>
    <row r="52" spans="1:44" x14ac:dyDescent="0.15">
      <c r="A52" s="269"/>
      <c r="B52" s="265"/>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342"/>
      <c r="AL52" s="343" t="s">
        <v>559</v>
      </c>
      <c r="AM52" s="344">
        <v>215394</v>
      </c>
      <c r="AN52" s="345">
        <v>138695</v>
      </c>
      <c r="AO52" s="346">
        <v>-55.3</v>
      </c>
      <c r="AP52" s="347">
        <v>119071</v>
      </c>
      <c r="AQ52" s="348">
        <v>-6.7</v>
      </c>
      <c r="AR52" s="349">
        <v>-48.6</v>
      </c>
    </row>
    <row r="53" spans="1:44" x14ac:dyDescent="0.15">
      <c r="A53" s="269"/>
      <c r="B53" s="265"/>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327" t="s">
        <v>560</v>
      </c>
      <c r="AL53" s="328"/>
      <c r="AM53" s="336">
        <v>464801</v>
      </c>
      <c r="AN53" s="337">
        <v>308223</v>
      </c>
      <c r="AO53" s="338">
        <v>19.2</v>
      </c>
      <c r="AP53" s="339">
        <v>271581</v>
      </c>
      <c r="AQ53" s="340">
        <v>-6.7</v>
      </c>
      <c r="AR53" s="341">
        <v>25.9</v>
      </c>
    </row>
    <row r="54" spans="1:44" x14ac:dyDescent="0.15">
      <c r="A54" s="269"/>
      <c r="B54" s="265"/>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342"/>
      <c r="AL54" s="343" t="s">
        <v>559</v>
      </c>
      <c r="AM54" s="344">
        <v>303142</v>
      </c>
      <c r="AN54" s="345">
        <v>201023</v>
      </c>
      <c r="AO54" s="346">
        <v>44.9</v>
      </c>
      <c r="AP54" s="347">
        <v>117844</v>
      </c>
      <c r="AQ54" s="348">
        <v>-1</v>
      </c>
      <c r="AR54" s="349">
        <v>45.9</v>
      </c>
    </row>
    <row r="55" spans="1:44" x14ac:dyDescent="0.15">
      <c r="A55" s="269"/>
      <c r="B55" s="265"/>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c r="AJ55" s="265"/>
      <c r="AK55" s="327" t="s">
        <v>561</v>
      </c>
      <c r="AL55" s="328"/>
      <c r="AM55" s="336">
        <v>1104272</v>
      </c>
      <c r="AN55" s="337">
        <v>763146</v>
      </c>
      <c r="AO55" s="338">
        <v>147.6</v>
      </c>
      <c r="AP55" s="339">
        <v>268375</v>
      </c>
      <c r="AQ55" s="340">
        <v>-1.2</v>
      </c>
      <c r="AR55" s="341">
        <v>148.80000000000001</v>
      </c>
    </row>
    <row r="56" spans="1:44" x14ac:dyDescent="0.15">
      <c r="A56" s="269"/>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342"/>
      <c r="AL56" s="343" t="s">
        <v>559</v>
      </c>
      <c r="AM56" s="344">
        <v>378508</v>
      </c>
      <c r="AN56" s="345">
        <v>261581</v>
      </c>
      <c r="AO56" s="346">
        <v>30.1</v>
      </c>
      <c r="AP56" s="347">
        <v>119602</v>
      </c>
      <c r="AQ56" s="348">
        <v>1.5</v>
      </c>
      <c r="AR56" s="349">
        <v>28.6</v>
      </c>
    </row>
    <row r="57" spans="1:44" x14ac:dyDescent="0.15">
      <c r="A57" s="269"/>
      <c r="B57" s="265"/>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327" t="s">
        <v>562</v>
      </c>
      <c r="AL57" s="328"/>
      <c r="AM57" s="336">
        <v>996646</v>
      </c>
      <c r="AN57" s="337">
        <v>719081</v>
      </c>
      <c r="AO57" s="338">
        <v>-5.8</v>
      </c>
      <c r="AP57" s="339">
        <v>301035</v>
      </c>
      <c r="AQ57" s="340">
        <v>12.2</v>
      </c>
      <c r="AR57" s="341">
        <v>-18</v>
      </c>
    </row>
    <row r="58" spans="1:44" x14ac:dyDescent="0.15">
      <c r="A58" s="269"/>
      <c r="B58" s="265"/>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342"/>
      <c r="AL58" s="343" t="s">
        <v>559</v>
      </c>
      <c r="AM58" s="344">
        <v>248743</v>
      </c>
      <c r="AN58" s="345">
        <v>179468</v>
      </c>
      <c r="AO58" s="346">
        <v>-31.4</v>
      </c>
      <c r="AP58" s="347">
        <v>154376</v>
      </c>
      <c r="AQ58" s="348">
        <v>29.1</v>
      </c>
      <c r="AR58" s="349">
        <v>-60.5</v>
      </c>
    </row>
    <row r="59" spans="1:44" x14ac:dyDescent="0.15">
      <c r="A59" s="269"/>
      <c r="B59" s="265"/>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327" t="s">
        <v>563</v>
      </c>
      <c r="AL59" s="328"/>
      <c r="AM59" s="336">
        <v>1081611</v>
      </c>
      <c r="AN59" s="337">
        <v>812020</v>
      </c>
      <c r="AO59" s="338">
        <v>12.9</v>
      </c>
      <c r="AP59" s="339">
        <v>277467</v>
      </c>
      <c r="AQ59" s="340">
        <v>-7.8</v>
      </c>
      <c r="AR59" s="341">
        <v>20.7</v>
      </c>
    </row>
    <row r="60" spans="1:44" x14ac:dyDescent="0.15">
      <c r="A60" s="269"/>
      <c r="B60" s="265"/>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342"/>
      <c r="AL60" s="343" t="s">
        <v>559</v>
      </c>
      <c r="AM60" s="344">
        <v>564408</v>
      </c>
      <c r="AN60" s="345">
        <v>423730</v>
      </c>
      <c r="AO60" s="346">
        <v>136.1</v>
      </c>
      <c r="AP60" s="347">
        <v>128378</v>
      </c>
      <c r="AQ60" s="348">
        <v>-16.8</v>
      </c>
      <c r="AR60" s="349">
        <v>152.9</v>
      </c>
    </row>
    <row r="61" spans="1:44" x14ac:dyDescent="0.15">
      <c r="A61" s="269"/>
      <c r="B61" s="265"/>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327" t="s">
        <v>564</v>
      </c>
      <c r="AL61" s="350"/>
      <c r="AM61" s="351">
        <v>809751</v>
      </c>
      <c r="AN61" s="352">
        <v>572191</v>
      </c>
      <c r="AO61" s="353">
        <v>24.8</v>
      </c>
      <c r="AP61" s="354">
        <v>281926</v>
      </c>
      <c r="AQ61" s="355">
        <v>-0.8</v>
      </c>
      <c r="AR61" s="341">
        <v>25.6</v>
      </c>
    </row>
    <row r="62" spans="1:44" x14ac:dyDescent="0.15">
      <c r="A62" s="269"/>
      <c r="B62" s="265"/>
      <c r="C62" s="265"/>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342"/>
      <c r="AL62" s="343" t="s">
        <v>559</v>
      </c>
      <c r="AM62" s="344">
        <v>342039</v>
      </c>
      <c r="AN62" s="345">
        <v>240899</v>
      </c>
      <c r="AO62" s="346">
        <v>24.9</v>
      </c>
      <c r="AP62" s="347">
        <v>127854</v>
      </c>
      <c r="AQ62" s="348">
        <v>1.2</v>
      </c>
      <c r="AR62" s="349">
        <v>23.7</v>
      </c>
    </row>
    <row r="63" spans="1:44" x14ac:dyDescent="0.15">
      <c r="A63" s="269"/>
      <c r="B63" s="265"/>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row>
    <row r="64" spans="1:44" x14ac:dyDescent="0.15">
      <c r="A64" s="269"/>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row>
    <row r="65" spans="1:46" x14ac:dyDescent="0.15">
      <c r="A65" s="269"/>
      <c r="B65" s="265"/>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row>
    <row r="66" spans="1:46" x14ac:dyDescent="0.15">
      <c r="A66" s="356"/>
      <c r="B66" s="323"/>
      <c r="C66" s="323"/>
      <c r="D66" s="323"/>
      <c r="E66" s="323"/>
      <c r="F66" s="323"/>
      <c r="G66" s="323"/>
      <c r="H66" s="323"/>
      <c r="I66" s="323"/>
      <c r="J66" s="323"/>
      <c r="K66" s="323"/>
      <c r="L66" s="323"/>
      <c r="M66" s="323"/>
      <c r="N66" s="323"/>
      <c r="O66" s="323"/>
      <c r="P66" s="323"/>
      <c r="Q66" s="323"/>
      <c r="R66" s="323"/>
      <c r="S66" s="323"/>
      <c r="T66" s="323"/>
      <c r="U66" s="323"/>
      <c r="V66" s="323"/>
      <c r="W66" s="323"/>
      <c r="X66" s="323"/>
      <c r="Y66" s="323"/>
      <c r="Z66" s="323"/>
      <c r="AA66" s="323"/>
      <c r="AB66" s="323"/>
      <c r="AC66" s="323"/>
      <c r="AD66" s="323"/>
      <c r="AE66" s="323"/>
      <c r="AF66" s="323"/>
      <c r="AG66" s="323"/>
      <c r="AH66" s="323"/>
      <c r="AI66" s="323"/>
      <c r="AJ66" s="323"/>
      <c r="AK66" s="323"/>
      <c r="AL66" s="323"/>
      <c r="AM66" s="323"/>
      <c r="AN66" s="323"/>
      <c r="AO66" s="323"/>
      <c r="AP66" s="323"/>
      <c r="AQ66" s="323"/>
      <c r="AR66" s="323"/>
      <c r="AS66" s="357"/>
    </row>
    <row r="67" spans="1:46" ht="13.5" hidden="1" customHeight="1" x14ac:dyDescent="0.15">
      <c r="AK67" s="265"/>
      <c r="AL67" s="265"/>
      <c r="AM67" s="265"/>
      <c r="AN67" s="265"/>
      <c r="AO67" s="265"/>
      <c r="AP67" s="265"/>
      <c r="AQ67" s="265"/>
      <c r="AR67" s="265"/>
      <c r="AS67" s="265"/>
      <c r="AT67" s="265"/>
    </row>
    <row r="68" spans="1:46" ht="13.5" hidden="1" customHeight="1" x14ac:dyDescent="0.15">
      <c r="AK68" s="265"/>
      <c r="AL68" s="265"/>
      <c r="AM68" s="265"/>
      <c r="AN68" s="265"/>
      <c r="AO68" s="265"/>
      <c r="AP68" s="265"/>
      <c r="AQ68" s="265"/>
      <c r="AR68" s="265"/>
    </row>
    <row r="69" spans="1:46" ht="13.5" hidden="1" customHeight="1" x14ac:dyDescent="0.15">
      <c r="AK69" s="265"/>
      <c r="AL69" s="265"/>
      <c r="AM69" s="265"/>
      <c r="AN69" s="265"/>
      <c r="AO69" s="265"/>
      <c r="AP69" s="265"/>
      <c r="AQ69" s="265"/>
      <c r="AR69" s="265"/>
    </row>
    <row r="70" spans="1:46" hidden="1" x14ac:dyDescent="0.15">
      <c r="AK70" s="265"/>
      <c r="AL70" s="265"/>
      <c r="AM70" s="265"/>
      <c r="AN70" s="265"/>
      <c r="AO70" s="265"/>
      <c r="AP70" s="265"/>
      <c r="AQ70" s="265"/>
      <c r="AR70" s="265"/>
    </row>
    <row r="71" spans="1:46" hidden="1" x14ac:dyDescent="0.15">
      <c r="AK71" s="265"/>
      <c r="AL71" s="265"/>
      <c r="AM71" s="265"/>
      <c r="AN71" s="265"/>
      <c r="AO71" s="265"/>
      <c r="AP71" s="265"/>
      <c r="AQ71" s="265"/>
      <c r="AR71" s="265"/>
    </row>
    <row r="72" spans="1:46" hidden="1" x14ac:dyDescent="0.15">
      <c r="AK72" s="265"/>
      <c r="AL72" s="265"/>
      <c r="AM72" s="265"/>
      <c r="AN72" s="265"/>
      <c r="AO72" s="265"/>
      <c r="AP72" s="265"/>
      <c r="AQ72" s="265"/>
      <c r="AR72" s="265"/>
    </row>
    <row r="73" spans="1:46" hidden="1" x14ac:dyDescent="0.15">
      <c r="AK73" s="265"/>
      <c r="AL73" s="265"/>
      <c r="AM73" s="265"/>
      <c r="AN73" s="265"/>
      <c r="AO73" s="265"/>
      <c r="AP73" s="265"/>
      <c r="AQ73" s="265"/>
      <c r="AR73" s="265"/>
    </row>
  </sheetData>
  <sheetProtection algorithmName="SHA-512" hashValue="WE/oCBd1hUKSjDAUVIOpmaSEu466an/x6gHSPdkQ8Mk+lCSbgEUVCFTp0hSo47phWVTiXgbSeWVX3UX4sH2AEA==" saltValue="CcR42GxEpcfd3Q3nfr4MGA=="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88" zoomScaleNormal="100" zoomScaleSheetLayoutView="55" workbookViewId="0"/>
  </sheetViews>
  <sheetFormatPr defaultColWidth="0" defaultRowHeight="13.5" customHeight="1" zeroHeight="1" x14ac:dyDescent="0.15"/>
  <cols>
    <col min="1" max="125" width="2.5" style="263" customWidth="1"/>
    <col min="126" max="16384" width="9" style="262" hidden="1"/>
  </cols>
  <sheetData>
    <row r="1" spans="2:125" ht="13.5" customHeight="1"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2:125" x14ac:dyDescent="0.15">
      <c r="B2" s="262"/>
      <c r="DG2" s="262"/>
    </row>
    <row r="3" spans="2:125" x14ac:dyDescent="0.15">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H3" s="262"/>
      <c r="DI3" s="262"/>
      <c r="DJ3" s="262"/>
      <c r="DK3" s="262"/>
      <c r="DL3" s="262"/>
      <c r="DM3" s="262"/>
      <c r="DN3" s="262"/>
      <c r="DO3" s="262"/>
      <c r="DP3" s="262"/>
      <c r="DQ3" s="262"/>
      <c r="DR3" s="262"/>
      <c r="DS3" s="262"/>
      <c r="DT3" s="262"/>
      <c r="DU3" s="262"/>
    </row>
    <row r="4" spans="2:125" x14ac:dyDescent="0.15"/>
    <row r="5" spans="2:125" x14ac:dyDescent="0.15"/>
    <row r="6" spans="2:125" x14ac:dyDescent="0.15"/>
    <row r="7" spans="2:125" x14ac:dyDescent="0.15"/>
    <row r="8" spans="2:125" x14ac:dyDescent="0.15"/>
    <row r="9" spans="2:125" x14ac:dyDescent="0.15">
      <c r="DU9" s="26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62"/>
    </row>
    <row r="18" spans="125:125" x14ac:dyDescent="0.15"/>
    <row r="19" spans="125:125" x14ac:dyDescent="0.15"/>
    <row r="20" spans="125:125" x14ac:dyDescent="0.15">
      <c r="DU20" s="262"/>
    </row>
    <row r="21" spans="125:125" x14ac:dyDescent="0.15">
      <c r="DU21" s="26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62"/>
    </row>
    <row r="29" spans="125:125" x14ac:dyDescent="0.15"/>
    <row r="30" spans="125:125" x14ac:dyDescent="0.15"/>
    <row r="31" spans="125:125" x14ac:dyDescent="0.15"/>
    <row r="32" spans="125:125" x14ac:dyDescent="0.15"/>
    <row r="33" spans="2:125" x14ac:dyDescent="0.15">
      <c r="B33" s="262"/>
      <c r="G33" s="262"/>
      <c r="I33" s="262"/>
    </row>
    <row r="34" spans="2:125" x14ac:dyDescent="0.15">
      <c r="C34" s="262"/>
      <c r="P34" s="262"/>
      <c r="DE34" s="262"/>
      <c r="DH34" s="262"/>
    </row>
    <row r="35" spans="2:125" x14ac:dyDescent="0.15">
      <c r="D35" s="262"/>
      <c r="E35" s="262"/>
      <c r="DG35" s="262"/>
      <c r="DJ35" s="262"/>
      <c r="DP35" s="262"/>
      <c r="DQ35" s="262"/>
      <c r="DR35" s="262"/>
      <c r="DS35" s="262"/>
      <c r="DT35" s="262"/>
      <c r="DU35" s="262"/>
    </row>
    <row r="36" spans="2:125" x14ac:dyDescent="0.15">
      <c r="F36" s="262"/>
      <c r="H36" s="262"/>
      <c r="J36" s="262"/>
      <c r="K36" s="262"/>
      <c r="L36" s="262"/>
      <c r="M36" s="262"/>
      <c r="N36" s="262"/>
      <c r="O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2"/>
      <c r="BQ36" s="262"/>
      <c r="BR36" s="262"/>
      <c r="BS36" s="262"/>
      <c r="BT36" s="262"/>
      <c r="BU36" s="262"/>
      <c r="BV36" s="262"/>
      <c r="BW36" s="262"/>
      <c r="BX36" s="262"/>
      <c r="BY36" s="262"/>
      <c r="BZ36" s="262"/>
      <c r="CA36" s="262"/>
      <c r="CB36" s="262"/>
      <c r="CC36" s="262"/>
      <c r="CD36" s="262"/>
      <c r="CE36" s="262"/>
      <c r="CF36" s="262"/>
      <c r="CG36" s="262"/>
      <c r="CH36" s="262"/>
      <c r="CI36" s="262"/>
      <c r="CJ36" s="262"/>
      <c r="CK36" s="262"/>
      <c r="CL36" s="262"/>
      <c r="CM36" s="262"/>
      <c r="CN36" s="262"/>
      <c r="CO36" s="262"/>
      <c r="CP36" s="262"/>
      <c r="CQ36" s="262"/>
      <c r="CR36" s="262"/>
      <c r="CS36" s="262"/>
      <c r="CT36" s="262"/>
      <c r="CU36" s="262"/>
      <c r="CV36" s="262"/>
      <c r="CW36" s="262"/>
      <c r="CX36" s="262"/>
      <c r="CY36" s="262"/>
      <c r="CZ36" s="262"/>
      <c r="DA36" s="262"/>
      <c r="DB36" s="262"/>
      <c r="DC36" s="262"/>
      <c r="DD36" s="262"/>
      <c r="DF36" s="262"/>
      <c r="DI36" s="262"/>
      <c r="DK36" s="262"/>
      <c r="DL36" s="262"/>
      <c r="DM36" s="262"/>
      <c r="DN36" s="262"/>
      <c r="DO36" s="262"/>
      <c r="DP36" s="262"/>
      <c r="DQ36" s="262"/>
      <c r="DR36" s="262"/>
      <c r="DS36" s="262"/>
      <c r="DT36" s="262"/>
      <c r="DU36" s="262"/>
    </row>
    <row r="37" spans="2:125" x14ac:dyDescent="0.15">
      <c r="DU37" s="262"/>
    </row>
    <row r="38" spans="2:125" x14ac:dyDescent="0.15">
      <c r="DT38" s="262"/>
      <c r="DU38" s="262"/>
    </row>
    <row r="39" spans="2:125" x14ac:dyDescent="0.15"/>
    <row r="40" spans="2:125" x14ac:dyDescent="0.15">
      <c r="DH40" s="262"/>
    </row>
    <row r="41" spans="2:125" x14ac:dyDescent="0.15">
      <c r="DE41" s="262"/>
    </row>
    <row r="42" spans="2:125" x14ac:dyDescent="0.15">
      <c r="DG42" s="262"/>
      <c r="DJ42" s="262"/>
    </row>
    <row r="43" spans="2:125" x14ac:dyDescent="0.15">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F43" s="262"/>
      <c r="DI43" s="262"/>
      <c r="DK43" s="262"/>
      <c r="DL43" s="262"/>
      <c r="DM43" s="262"/>
      <c r="DN43" s="262"/>
      <c r="DO43" s="262"/>
      <c r="DP43" s="262"/>
      <c r="DQ43" s="262"/>
      <c r="DR43" s="262"/>
      <c r="DS43" s="262"/>
      <c r="DT43" s="262"/>
      <c r="DU43" s="262"/>
    </row>
    <row r="44" spans="2:125" x14ac:dyDescent="0.15">
      <c r="DU44" s="262"/>
    </row>
    <row r="45" spans="2:125" x14ac:dyDescent="0.15"/>
    <row r="46" spans="2:125" x14ac:dyDescent="0.15"/>
    <row r="47" spans="2:125" x14ac:dyDescent="0.15"/>
    <row r="48" spans="2:125" x14ac:dyDescent="0.15">
      <c r="DT48" s="262"/>
      <c r="DU48" s="262"/>
    </row>
    <row r="49" spans="120:125" x14ac:dyDescent="0.15">
      <c r="DU49" s="262"/>
    </row>
    <row r="50" spans="120:125" x14ac:dyDescent="0.15">
      <c r="DU50" s="262"/>
    </row>
    <row r="51" spans="120:125" x14ac:dyDescent="0.15">
      <c r="DP51" s="262"/>
      <c r="DQ51" s="262"/>
      <c r="DR51" s="262"/>
      <c r="DS51" s="262"/>
      <c r="DT51" s="262"/>
      <c r="DU51" s="262"/>
    </row>
    <row r="52" spans="120:125" x14ac:dyDescent="0.15"/>
    <row r="53" spans="120:125" x14ac:dyDescent="0.15"/>
    <row r="54" spans="120:125" x14ac:dyDescent="0.15">
      <c r="DU54" s="262"/>
    </row>
    <row r="55" spans="120:125" x14ac:dyDescent="0.15"/>
    <row r="56" spans="120:125" x14ac:dyDescent="0.15"/>
    <row r="57" spans="120:125" x14ac:dyDescent="0.15"/>
    <row r="58" spans="120:125" x14ac:dyDescent="0.15">
      <c r="DU58" s="262"/>
    </row>
    <row r="59" spans="120:125" x14ac:dyDescent="0.15"/>
    <row r="60" spans="120:125" x14ac:dyDescent="0.15"/>
    <row r="61" spans="120:125" x14ac:dyDescent="0.15"/>
    <row r="62" spans="120:125" x14ac:dyDescent="0.15"/>
    <row r="63" spans="120:125" x14ac:dyDescent="0.15">
      <c r="DU63" s="262"/>
    </row>
    <row r="64" spans="120:125" x14ac:dyDescent="0.15">
      <c r="DT64" s="262"/>
      <c r="DU64" s="262"/>
    </row>
    <row r="65" spans="123:125" x14ac:dyDescent="0.15"/>
    <row r="66" spans="123:125" x14ac:dyDescent="0.15"/>
    <row r="67" spans="123:125" x14ac:dyDescent="0.15"/>
    <row r="68" spans="123:125" x14ac:dyDescent="0.15"/>
    <row r="69" spans="123:125" x14ac:dyDescent="0.15">
      <c r="DS69" s="262"/>
      <c r="DT69" s="262"/>
      <c r="DU69" s="26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62"/>
    </row>
    <row r="83" spans="116:125" x14ac:dyDescent="0.15">
      <c r="DM83" s="262"/>
      <c r="DN83" s="262"/>
      <c r="DO83" s="262"/>
      <c r="DP83" s="262"/>
      <c r="DQ83" s="262"/>
      <c r="DR83" s="262"/>
      <c r="DS83" s="262"/>
      <c r="DT83" s="262"/>
      <c r="DU83" s="262"/>
    </row>
    <row r="84" spans="116:125" x14ac:dyDescent="0.15"/>
    <row r="85" spans="116:125" x14ac:dyDescent="0.15"/>
    <row r="86" spans="116:125" x14ac:dyDescent="0.15"/>
    <row r="87" spans="116:125" x14ac:dyDescent="0.15"/>
    <row r="88" spans="116:125" x14ac:dyDescent="0.15">
      <c r="DU88" s="26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62"/>
      <c r="DT94" s="262"/>
      <c r="DU94" s="262"/>
    </row>
    <row r="95" spans="116:125" ht="13.5" customHeight="1" x14ac:dyDescent="0.15">
      <c r="DU95" s="26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62"/>
    </row>
    <row r="102" spans="124:125" ht="13.5" customHeight="1" x14ac:dyDescent="0.15"/>
    <row r="103" spans="124:125" ht="13.5" customHeight="1" x14ac:dyDescent="0.15"/>
    <row r="104" spans="124:125" ht="13.5" customHeight="1" x14ac:dyDescent="0.15">
      <c r="DT104" s="262"/>
      <c r="DU104" s="26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2" t="s">
        <v>566</v>
      </c>
    </row>
    <row r="120" spans="125:125" ht="13.5" hidden="1" customHeight="1" x14ac:dyDescent="0.15"/>
    <row r="121" spans="125:125" ht="13.5" hidden="1" customHeight="1" x14ac:dyDescent="0.15">
      <c r="DU121" s="262"/>
    </row>
  </sheetData>
  <sheetProtection algorithmName="SHA-512" hashValue="FCTG3PXP0gP4OoCw2FYO4M8XV/dHsc06hCN52mbQOxEwnAqsj8N+2LQjJzZ1PGgV7L0j7qcoojAbzD+jKG/CXg==" saltValue="CLpfxh0P3rwry0WadcNrF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88" zoomScaleNormal="100" zoomScaleSheetLayoutView="55" workbookViewId="0"/>
  </sheetViews>
  <sheetFormatPr defaultColWidth="0" defaultRowHeight="13.5" customHeight="1" zeroHeight="1" x14ac:dyDescent="0.15"/>
  <cols>
    <col min="1" max="125" width="2.5" style="263" customWidth="1"/>
    <col min="126" max="142" width="0" style="262" hidden="1" customWidth="1"/>
    <col min="143" max="16384" width="9" style="262" hidden="1"/>
  </cols>
  <sheetData>
    <row r="1" spans="1:125" ht="13.5" customHeight="1"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1:125" x14ac:dyDescent="0.15">
      <c r="B2" s="262"/>
      <c r="T2" s="262"/>
    </row>
    <row r="3" spans="1:125"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G3" s="262"/>
      <c r="DH3" s="262"/>
      <c r="DI3" s="262"/>
      <c r="DJ3" s="262"/>
      <c r="DK3" s="262"/>
      <c r="DL3" s="262"/>
      <c r="DM3" s="262"/>
      <c r="DN3" s="262"/>
      <c r="DO3" s="262"/>
      <c r="DP3" s="262"/>
      <c r="DQ3" s="262"/>
      <c r="DR3" s="262"/>
      <c r="DS3" s="262"/>
      <c r="DT3" s="262"/>
      <c r="DU3" s="26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62"/>
      <c r="G33" s="262"/>
      <c r="I33" s="262"/>
    </row>
    <row r="34" spans="2:125" x14ac:dyDescent="0.15">
      <c r="C34" s="262"/>
      <c r="P34" s="262"/>
      <c r="R34" s="262"/>
      <c r="U34" s="262"/>
    </row>
    <row r="35" spans="2:125" x14ac:dyDescent="0.15">
      <c r="D35" s="262"/>
      <c r="E35" s="262"/>
      <c r="T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2"/>
      <c r="BQ35" s="262"/>
      <c r="BR35" s="262"/>
      <c r="BS35" s="262"/>
      <c r="BT35" s="262"/>
      <c r="BU35" s="262"/>
      <c r="BV35" s="262"/>
      <c r="BW35" s="262"/>
      <c r="BX35" s="262"/>
      <c r="BY35" s="262"/>
      <c r="BZ35" s="262"/>
      <c r="CA35" s="262"/>
      <c r="CB35" s="262"/>
      <c r="CC35" s="262"/>
      <c r="CD35" s="262"/>
      <c r="CE35" s="262"/>
      <c r="CF35" s="262"/>
      <c r="CG35" s="262"/>
      <c r="CH35" s="262"/>
      <c r="CI35" s="262"/>
      <c r="CJ35" s="262"/>
      <c r="CK35" s="262"/>
      <c r="CL35" s="262"/>
      <c r="CM35" s="262"/>
      <c r="CN35" s="262"/>
      <c r="CO35" s="262"/>
      <c r="CP35" s="262"/>
      <c r="CQ35" s="262"/>
      <c r="CR35" s="262"/>
      <c r="CS35" s="262"/>
      <c r="CT35" s="262"/>
      <c r="CU35" s="262"/>
      <c r="CV35" s="262"/>
      <c r="CW35" s="262"/>
      <c r="CX35" s="262"/>
      <c r="CY35" s="262"/>
      <c r="CZ35" s="262"/>
      <c r="DA35" s="262"/>
      <c r="DB35" s="262"/>
      <c r="DC35" s="262"/>
      <c r="DD35" s="262"/>
      <c r="DE35" s="262"/>
      <c r="DF35" s="262"/>
      <c r="DG35" s="262"/>
      <c r="DH35" s="262"/>
      <c r="DI35" s="262"/>
      <c r="DJ35" s="262"/>
      <c r="DK35" s="262"/>
      <c r="DL35" s="262"/>
      <c r="DM35" s="262"/>
      <c r="DN35" s="262"/>
      <c r="DO35" s="262"/>
      <c r="DP35" s="262"/>
      <c r="DQ35" s="262"/>
      <c r="DR35" s="262"/>
      <c r="DS35" s="262"/>
      <c r="DT35" s="262"/>
      <c r="DU35" s="262"/>
    </row>
    <row r="36" spans="2:125" x14ac:dyDescent="0.15">
      <c r="F36" s="262"/>
      <c r="H36" s="262"/>
      <c r="J36" s="262"/>
      <c r="K36" s="262"/>
      <c r="L36" s="262"/>
      <c r="M36" s="262"/>
      <c r="N36" s="262"/>
      <c r="O36" s="262"/>
      <c r="Q36" s="262"/>
      <c r="S36" s="262"/>
      <c r="V36" s="262"/>
    </row>
    <row r="37" spans="2:125" x14ac:dyDescent="0.15"/>
    <row r="38" spans="2:125" x14ac:dyDescent="0.15"/>
    <row r="39" spans="2:125" x14ac:dyDescent="0.15"/>
    <row r="40" spans="2:125" x14ac:dyDescent="0.15">
      <c r="U40" s="262"/>
    </row>
    <row r="41" spans="2:125" x14ac:dyDescent="0.15">
      <c r="R41" s="262"/>
    </row>
    <row r="42" spans="2:125" x14ac:dyDescent="0.15">
      <c r="T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c r="BE42" s="262"/>
      <c r="BF42" s="262"/>
      <c r="BG42" s="262"/>
      <c r="BH42" s="262"/>
      <c r="BI42" s="262"/>
      <c r="BJ42" s="262"/>
      <c r="BK42" s="262"/>
      <c r="BL42" s="262"/>
      <c r="BM42" s="262"/>
      <c r="BN42" s="262"/>
      <c r="BO42" s="262"/>
      <c r="BP42" s="262"/>
      <c r="BQ42" s="262"/>
      <c r="BR42" s="262"/>
      <c r="BS42" s="262"/>
      <c r="BT42" s="262"/>
      <c r="BU42" s="262"/>
      <c r="BV42" s="262"/>
      <c r="BW42" s="262"/>
      <c r="BX42" s="262"/>
      <c r="BY42" s="262"/>
      <c r="BZ42" s="262"/>
      <c r="CA42" s="262"/>
      <c r="CB42" s="262"/>
      <c r="CC42" s="262"/>
      <c r="CD42" s="262"/>
      <c r="CE42" s="262"/>
      <c r="CF42" s="262"/>
      <c r="CG42" s="262"/>
      <c r="CH42" s="262"/>
      <c r="CI42" s="262"/>
      <c r="CJ42" s="262"/>
      <c r="CK42" s="262"/>
      <c r="CL42" s="262"/>
      <c r="CM42" s="262"/>
      <c r="CN42" s="262"/>
      <c r="CO42" s="262"/>
      <c r="CP42" s="262"/>
      <c r="CQ42" s="262"/>
      <c r="CR42" s="262"/>
      <c r="CS42" s="262"/>
      <c r="CT42" s="262"/>
      <c r="CU42" s="262"/>
      <c r="CV42" s="262"/>
      <c r="CW42" s="262"/>
      <c r="CX42" s="262"/>
      <c r="CY42" s="262"/>
      <c r="CZ42" s="262"/>
      <c r="DA42" s="262"/>
      <c r="DB42" s="262"/>
      <c r="DC42" s="262"/>
      <c r="DD42" s="262"/>
      <c r="DE42" s="262"/>
      <c r="DF42" s="262"/>
      <c r="DG42" s="262"/>
      <c r="DH42" s="262"/>
      <c r="DI42" s="262"/>
      <c r="DJ42" s="262"/>
      <c r="DK42" s="262"/>
      <c r="DL42" s="262"/>
      <c r="DM42" s="262"/>
      <c r="DN42" s="262"/>
      <c r="DO42" s="262"/>
      <c r="DP42" s="262"/>
      <c r="DQ42" s="262"/>
      <c r="DR42" s="262"/>
      <c r="DS42" s="262"/>
      <c r="DT42" s="262"/>
      <c r="DU42" s="262"/>
    </row>
    <row r="43" spans="2:125" x14ac:dyDescent="0.15">
      <c r="Q43" s="262"/>
      <c r="S43" s="262"/>
      <c r="V43" s="26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3" t="s">
        <v>567</v>
      </c>
    </row>
  </sheetData>
  <sheetProtection algorithmName="SHA-512" hashValue="oUEraOYU/VNwbSuttiWs27q19Z2BHd1Ik5CMgBCdEVlcmGJI37HIESuuVQI83F/nLzPO7sJpB40fkZrCsSnMmw==" saltValue="/aR2dvdgraZdmWJitcNZp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A37"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568</v>
      </c>
      <c r="G46" s="8" t="s">
        <v>569</v>
      </c>
      <c r="H46" s="8" t="s">
        <v>570</v>
      </c>
      <c r="I46" s="8" t="s">
        <v>571</v>
      </c>
      <c r="J46" s="9" t="s">
        <v>572</v>
      </c>
    </row>
    <row r="47" spans="2:10" ht="57.75" customHeight="1" x14ac:dyDescent="0.15">
      <c r="B47" s="10"/>
      <c r="C47" s="1168" t="s">
        <v>3</v>
      </c>
      <c r="D47" s="1168"/>
      <c r="E47" s="1169"/>
      <c r="F47" s="11">
        <v>38.69</v>
      </c>
      <c r="G47" s="12">
        <v>31.48</v>
      </c>
      <c r="H47" s="12">
        <v>30.68</v>
      </c>
      <c r="I47" s="12">
        <v>30.58</v>
      </c>
      <c r="J47" s="13">
        <v>28.71</v>
      </c>
    </row>
    <row r="48" spans="2:10" ht="57.75" customHeight="1" x14ac:dyDescent="0.15">
      <c r="B48" s="14"/>
      <c r="C48" s="1170" t="s">
        <v>4</v>
      </c>
      <c r="D48" s="1170"/>
      <c r="E48" s="1171"/>
      <c r="F48" s="15">
        <v>3.59</v>
      </c>
      <c r="G48" s="16">
        <v>4.1399999999999997</v>
      </c>
      <c r="H48" s="16">
        <v>4.08</v>
      </c>
      <c r="I48" s="16">
        <v>2.2400000000000002</v>
      </c>
      <c r="J48" s="17">
        <v>3.54</v>
      </c>
    </row>
    <row r="49" spans="2:10" ht="57.75" customHeight="1" thickBot="1" x14ac:dyDescent="0.2">
      <c r="B49" s="18"/>
      <c r="C49" s="1172" t="s">
        <v>5</v>
      </c>
      <c r="D49" s="1172"/>
      <c r="E49" s="1173"/>
      <c r="F49" s="19" t="s">
        <v>573</v>
      </c>
      <c r="G49" s="20" t="s">
        <v>574</v>
      </c>
      <c r="H49" s="20" t="s">
        <v>575</v>
      </c>
      <c r="I49" s="20" t="s">
        <v>576</v>
      </c>
      <c r="J49" s="21">
        <v>1.45</v>
      </c>
    </row>
    <row r="50" spans="2:10" x14ac:dyDescent="0.15"/>
  </sheetData>
  <sheetProtection algorithmName="SHA-512" hashValue="4I+MClLz8ii6pdmyKQ14HTmBNXJc31P/IvR2FmLPCJTAdKif4ygX3Kr9bGJ+OthQ1zkoNWHPo+5WXMrpb4epGw==" saltValue="25CklPZiyLGMs0PLQwHkO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2023-03-24T00:18:27Z</cp:lastPrinted>
  <dcterms:created xsi:type="dcterms:W3CDTF">2023-02-20T03:30:15Z</dcterms:created>
  <dcterms:modified xsi:type="dcterms:W3CDTF">2023-10-03T09:16:32Z</dcterms:modified>
  <cp:category/>
</cp:coreProperties>
</file>