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財政係\情報開示推進(財政情報資料集)\30財政状況資料集＜R１＞\【財政状況資料集】_014729_幌加内町_2019\"/>
    </mc:Choice>
  </mc:AlternateContent>
  <xr:revisionPtr revIDLastSave="0" documentId="13_ncr:1_{C586351F-3EE1-426C-9F1A-F8EB3BF80EF4}"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AM34" i="10"/>
  <c r="C34" i="10"/>
  <c r="C35" i="10" s="1"/>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<sst xmlns="http://schemas.openxmlformats.org/spreadsheetml/2006/main" count="1104" uniqueCount="581">
  <si>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</si>
  <si>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</si>
  <si>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</si>
  <si>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</si>
  <si>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</si>
  <si>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</si>
  <si>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</si>
  <si>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</si>
  <si>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</si>
  <si>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</si>
  <si>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</si>
  <si>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</si>
  <si>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</si>
  <si>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</si>
  <si>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</si>
  <si>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</si>
  <si>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</si>
  <si>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</si>
  <si>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</si>
  <si>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</si>
  <si>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</si>
  <si>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</si>
  <si>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</si>
  <si>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</si>
  <si>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</si>
  <si>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</si>
  <si>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</si>
  <si>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</si>
  <si>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</si>
  <si>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</si>
  <si>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</si>
  <si>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</si>
  <si>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</si>
  <si>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</si>
  <si>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</si>
  <si>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</si>
  <si>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</si>
  <si>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</si>
  <si>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</si>
  <si>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</si>
  <si>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</si>
  <si>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</si>
  <si>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</si>
  <si>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</si>
  <si>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</si>
  <si>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</si>
  <si>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</si>
  <si>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</si>
  <si>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</si>
  <si>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</si>
  <si>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</si>
  <si>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</si>
  <si>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</si>
  <si>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</si>
  <si>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</si>
  <si>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</si>
  <si>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</si>
  <si>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</si>
  <si>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</si>
  <si>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</si>
  <si>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</si>
  <si>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</si>
  <si>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</si>
  <si>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</si>
  <si>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</si>
  <si>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</si>
  <si>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</si>
  <si>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</si>
  <si>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</si>
  <si>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</si>
  <si>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</si>
  <si>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</si>
  <si>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</si>
  <si>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</si>
  <si>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</si>
  <si>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</si>
  <si>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</si>
  <si>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</si>
  <si>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</si>
  <si>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</si>
  <si>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</si>
  <si>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</si>
  <si>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</si>
  <si>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</si>
  <si>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</si>
  <si>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</si>
  <si>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</si>
  <si>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</si>
  <si>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</si>
  <si>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</si>
  <si>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</si>
  <si>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</si>
  <si>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</si>
  <si>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</si>
  <si>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</si>
  <si>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</si>
  <si>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</si>
  <si>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幌加内町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</si>
  <si>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</si>
  <si>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</si>
  <si>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</si>
  <si>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</si>
  <si>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</si>
  <si>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</si>
  <si>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</si>
  <si>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</si>
  <si>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</si>
  <si>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</si>
  <si>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</si>
  <si>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</si>
  <si>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</si>
  <si>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</si>
  <si>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</si>
  <si>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</si>
  <si>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</si>
  <si>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</si>
  <si>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</si>
  <si>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</si>
  <si>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</si>
  <si>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</si>
  <si>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</si>
  <si>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</si>
  <si>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</si>
  <si>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</si>
  <si>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</si>
  <si>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</si>
  <si>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</si>
  <si>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</si>
  <si>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</si>
  <si>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</si>
  <si>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</si>
  <si>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</si>
  <si>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</si>
  <si>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</si>
  <si>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</si>
  <si>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</si>
  <si>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</si>
  <si>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</si>
  <si>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</si>
  <si>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</si>
  <si>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</si>
  <si>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</si>
  <si>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</si>
  <si>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</si>
  <si>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</si>
  <si>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</si>
  <si>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</si>
  <si>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</si>
  <si>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</si>
  <si>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</si>
  <si>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</si>
  <si>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25"/>
  </si>
  <si>
    <t>うち日本人(％)</t>
    <phoneticPr fontId="5"/>
  </si>
  <si>
    <t>-4.1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</si>
  <si>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</si>
  <si>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</si>
  <si>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</si>
  <si>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</si>
  <si>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</si>
  <si>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</si>
  <si>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</si>
  <si>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</si>
  <si>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</si>
  <si>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</si>
  <si>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</si>
  <si>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</si>
  <si>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</si>
  <si>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</si>
  <si>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</si>
  <si>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</si>
  <si>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</si>
  <si>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</si>
  <si>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</si>
  <si>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</si>
  <si>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</si>
  <si>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</si>
  <si>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</si>
  <si>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</si>
  <si>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</si>
  <si>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</si>
  <si>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</si>
  <si>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</si>
  <si>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</si>
  <si>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</si>
  <si>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</si>
  <si>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</si>
  <si>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</si>
  <si>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</si>
  <si>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</si>
  <si>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</si>
  <si>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</si>
  <si>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</si>
  <si>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</si>
  <si>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</si>
  <si>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</si>
  <si>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</si>
  <si>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</si>
  <si>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</si>
  <si>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</si>
  <si>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</si>
  <si>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</si>
  <si>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</si>
  <si>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</si>
  <si>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</si>
  <si>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</si>
  <si>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</si>
  <si>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</si>
  <si>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</si>
  <si>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</si>
  <si>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</si>
  <si>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北海道幌加内町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</si>
  <si>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</si>
  <si>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</si>
  <si>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</si>
  <si>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</si>
  <si>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</si>
  <si>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</si>
  <si>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</si>
  <si>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</si>
  <si>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</si>
  <si>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</si>
  <si>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</si>
  <si>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</si>
  <si>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</si>
  <si>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</si>
  <si>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</si>
  <si>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</si>
  <si>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</si>
  <si>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</si>
  <si>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</si>
  <si>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</si>
  <si>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</si>
  <si>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</si>
  <si>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</si>
  <si>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</si>
  <si>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</si>
  <si>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</si>
  <si>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</si>
  <si>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</si>
  <si>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</si>
  <si>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</si>
  <si>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</si>
  <si>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</si>
  <si>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</si>
  <si>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</si>
  <si>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</si>
  <si>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</si>
  <si>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</si>
  <si>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</si>
  <si>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</si>
  <si>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</si>
  <si>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</si>
  <si>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</si>
  <si>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</si>
  <si>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</si>
  <si>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</si>
  <si>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</si>
  <si>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</si>
  <si>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</si>
  <si>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</si>
  <si>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</si>
  <si>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</si>
  <si>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</si>
  <si>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</si>
  <si>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</si>
  <si>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</si>
  <si>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</si>
  <si>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</si>
  <si>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</si>
  <si>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</si>
  <si>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</si>
  <si>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</si>
  <si>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</si>
  <si>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</si>
  <si>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</si>
  <si>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</si>
  <si>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</si>
  <si>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</si>
  <si>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</si>
  <si>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</si>
  <si>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</si>
  <si>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</si>
  <si>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</si>
  <si>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</si>
  <si>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</si>
  <si>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</si>
  <si>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</si>
  <si>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</si>
  <si>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</si>
  <si>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</si>
  <si>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</si>
  <si>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</si>
  <si>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</si>
  <si>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</si>
  <si>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</si>
  <si>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</si>
  <si>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</si>
  <si>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</si>
  <si>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</si>
  <si>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</si>
  <si>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</si>
  <si>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</si>
  <si>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</si>
  <si>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</si>
  <si>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</si>
  <si>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</si>
  <si>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</si>
  <si>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</si>
  <si>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</si>
  <si>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</si>
  <si>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</si>
  <si>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</si>
  <si>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</si>
  <si>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</si>
  <si>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</si>
  <si>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</si>
  <si>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</si>
  <si>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</si>
  <si>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</si>
  <si>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</si>
  <si>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</si>
  <si>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</si>
  <si>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</si>
  <si>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</si>
  <si>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</si>
  <si>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</si>
  <si>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</si>
  <si>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</si>
  <si>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</si>
  <si>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</si>
  <si>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</si>
  <si>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</si>
  <si>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</si>
  <si>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</si>
  <si>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</si>
  <si>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</si>
  <si>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</si>
  <si>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</si>
  <si>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</si>
  <si>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</si>
  <si>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</si>
  <si>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</si>
  <si>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</si>
  <si>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</si>
  <si>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</si>
  <si>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</si>
  <si>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</si>
  <si>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</si>
  <si>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</si>
  <si>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</si>
  <si>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</si>
  <si>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</si>
  <si>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</si>
  <si>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</si>
  <si>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</si>
  <si>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</si>
  <si>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</si>
  <si>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</si>
  <si>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</si>
  <si>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</si>
  <si>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</si>
  <si>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</si>
  <si>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</si>
  <si>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</si>
  <si>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北海道幌加内町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</si>
  <si>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</si>
  <si>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</si>
  <si>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</si>
  <si>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</si>
  <si>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</si>
  <si>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</si>
  <si>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</si>
  <si>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</si>
  <si>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</si>
  <si>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</si>
  <si>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</si>
  <si>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</si>
  <si>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</si>
  <si>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</si>
  <si>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</si>
  <si>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</si>
  <si>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</si>
  <si>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</si>
  <si>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</si>
  <si>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</si>
  <si>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</si>
  <si>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</si>
  <si>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</si>
  <si>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</si>
  <si>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</si>
  <si>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</si>
  <si>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</si>
  <si>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</si>
  <si>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</si>
  <si>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</si>
  <si>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</si>
  <si>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</si>
  <si>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</si>
  <si>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</si>
  <si>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</si>
  <si>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</si>
  <si>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</si>
  <si>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</si>
  <si>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</si>
  <si>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</si>
  <si>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</si>
  <si>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</si>
  <si>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</si>
  <si>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</si>
  <si>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</si>
  <si>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</si>
  <si>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</si>
  <si>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</si>
  <si>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</si>
  <si>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</si>
  <si>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</si>
  <si>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</si>
  <si>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</si>
  <si>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</si>
  <si>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</si>
  <si>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</si>
  <si>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</si>
  <si>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</si>
  <si>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</si>
  <si>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</si>
  <si>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</si>
  <si>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</si>
  <si>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</si>
  <si>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</si>
  <si>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</si>
  <si>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</si>
  <si>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</si>
  <si>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</si>
  <si>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</si>
  <si>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</si>
  <si>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</si>
  <si>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</si>
  <si>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</si>
  <si>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</si>
  <si>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</si>
  <si>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</si>
  <si>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</si>
  <si>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</si>
  <si>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</si>
  <si>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</si>
  <si>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</si>
  <si>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</si>
  <si>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</si>
  <si>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</si>
  <si>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</si>
  <si>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</si>
  <si>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</si>
  <si>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</si>
  <si>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</si>
  <si>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</si>
  <si>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</si>
  <si>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</si>
  <si>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</si>
  <si>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</si>
  <si>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</si>
  <si>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</si>
  <si>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</si>
  <si>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</si>
  <si>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</si>
  <si>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</si>
  <si>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</si>
  <si>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</si>
  <si>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</si>
  <si>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</si>
  <si>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</si>
  <si>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</si>
  <si>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</si>
  <si>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</si>
  <si>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</si>
  <si>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</si>
  <si>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</si>
  <si>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</si>
  <si>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</si>
  <si>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</si>
  <si>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</si>
  <si>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</si>
  <si>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</si>
  <si>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</si>
  <si>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</si>
  <si>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</si>
  <si>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</si>
  <si>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</si>
  <si>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</si>
  <si>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</si>
  <si>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</si>
  <si>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</si>
  <si>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</si>
  <si>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</si>
  <si>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</si>
  <si>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</si>
  <si>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</si>
  <si>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</si>
  <si>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</si>
  <si>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</si>
  <si>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</si>
  <si>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</si>
  <si>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</si>
  <si>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</si>
  <si>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</si>
  <si>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</si>
  <si>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</si>
  <si>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</si>
  <si>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</si>
  <si>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</si>
  <si>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</si>
  <si>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</si>
  <si>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</si>
  <si>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</si>
  <si>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</si>
  <si>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</si>
  <si>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</si>
  <si>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</si>
  <si>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</si>
  <si>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</si>
  <si>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</si>
  <si>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</si>
  <si>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</si>
  <si>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</si>
  <si>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</si>
  <si>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</si>
  <si>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</si>
  <si>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</si>
  <si>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</si>
  <si>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</si>
  <si>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</si>
  <si>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</si>
  <si>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</si>
  <si>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</si>
  <si>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</si>
  <si>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</si>
  <si>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</si>
  <si>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</si>
  <si>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</si>
  <si>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</si>
  <si>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</si>
  <si>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</si>
  <si>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</si>
  <si>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</si>
  <si>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</si>
  <si>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</si>
  <si>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</si>
  <si>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</si>
  <si>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</si>
  <si>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</si>
  <si>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</si>
  <si>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</si>
  <si>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</si>
  <si>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35.68</t>
  </si>
  <si>
    <t>▲ 9.01</t>
  </si>
  <si>
    <t>▲ 0.07</t>
  </si>
  <si>
    <t>一般会計</t>
  </si>
  <si>
    <t>介護保険特別会計</t>
  </si>
  <si>
    <t>国民健康保険特別会計</t>
  </si>
  <si>
    <t>後期高齢者医療特別会計</t>
  </si>
  <si>
    <t>奨学資金特別会計</t>
  </si>
  <si>
    <t>簡易水道事業特別会計</t>
  </si>
  <si>
    <t>下水道事業特別会計</t>
  </si>
  <si>
    <t>その他会計（赤字）</t>
  </si>
  <si>
    <t>▲ 0.40</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</si>
  <si>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</si>
  <si>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</si>
  <si>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</si>
  <si>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</si>
  <si>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</si>
  <si>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</si>
  <si>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</si>
  <si>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1" eb="3">
      <t>コウキョウ</t>
    </rPh>
    <rPh sb="3" eb="5">
      <t>シセツ</t>
    </rPh>
    <rPh sb="5" eb="6">
      <t>トウ</t>
    </rPh>
    <rPh sb="6" eb="8">
      <t>セイビ</t>
    </rPh>
    <rPh sb="8" eb="10">
      <t>キキン</t>
    </rPh>
    <phoneticPr fontId="2"/>
  </si>
  <si>
    <t>(総合振興基金)</t>
    <rPh sb="1" eb="3">
      <t>ソウゴウ</t>
    </rPh>
    <rPh sb="3" eb="5">
      <t>シンコウ</t>
    </rPh>
    <rPh sb="5" eb="7">
      <t>キキン</t>
    </rPh>
    <phoneticPr fontId="2"/>
  </si>
  <si>
    <t>(JR深名線バス転換対策基金)</t>
    <rPh sb="3" eb="6">
      <t>シンメイセン</t>
    </rPh>
    <rPh sb="8" eb="10">
      <t>テンカン</t>
    </rPh>
    <rPh sb="10" eb="12">
      <t>タイサク</t>
    </rPh>
    <rPh sb="12" eb="14">
      <t>キキン</t>
    </rPh>
    <phoneticPr fontId="2"/>
  </si>
  <si>
    <t>(夢・人・郷づくり基金)</t>
    <rPh sb="1" eb="2">
      <t>ユメ</t>
    </rPh>
    <rPh sb="3" eb="4">
      <t>ヒト</t>
    </rPh>
    <rPh sb="5" eb="6">
      <t>サト</t>
    </rPh>
    <rPh sb="9" eb="11">
      <t>キキン</t>
    </rPh>
    <phoneticPr fontId="2"/>
  </si>
  <si>
    <t>(社会福祉基金)</t>
    <rPh sb="1" eb="3">
      <t>シャカイ</t>
    </rPh>
    <rPh sb="3" eb="5">
      <t>フクシ</t>
    </rPh>
    <rPh sb="5" eb="7">
      <t>キキン</t>
    </rPh>
    <phoneticPr fontId="2"/>
  </si>
  <si>
    <t>-</t>
    <phoneticPr fontId="2"/>
  </si>
  <si>
    <t>北空知衛生センター組合</t>
    <rPh sb="0" eb="1">
      <t>キタ</t>
    </rPh>
    <rPh sb="1" eb="3">
      <t>ソラチ</t>
    </rPh>
    <rPh sb="3" eb="5">
      <t>エイセイ</t>
    </rPh>
    <rPh sb="9" eb="11">
      <t>クミアイ</t>
    </rPh>
    <phoneticPr fontId="2"/>
  </si>
  <si>
    <t>上川教育研修センター組合</t>
    <rPh sb="0" eb="2">
      <t>カミカワ</t>
    </rPh>
    <rPh sb="2" eb="4">
      <t>キョウイク</t>
    </rPh>
    <rPh sb="4" eb="6">
      <t>ケンシュウ</t>
    </rPh>
    <rPh sb="10" eb="12">
      <t>クミアイ</t>
    </rPh>
    <phoneticPr fontId="2"/>
  </si>
  <si>
    <t>ほろかない振興公社</t>
    <rPh sb="5" eb="7">
      <t>シンコウ</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</si>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</sst>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4E49-4064-88CE-B48E8AD1D0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936868</c:v>
                </c:pt>
                <c:pt idx="1">
                  <c:v>516554</c:v>
                </c:pt>
                <c:pt idx="2">
                  <c:v>258485</c:v>
                </c:pt>
                <c:pt idx="3">
                  <c:v>308223</c:v>
                </c:pt>
                <c:pt idx="4">
                  <c:v>763146</c:v>
                </c:pt>
              </c:numCache>
            </c:numRef>
          </c:val>
          <c:smooth val="0"/>
          <c:extLst>
            <c:ext xmlns:c16="http://schemas.microsoft.com/office/drawing/2014/chart" uri="{C3380CC4-5D6E-409C-BE32-E72D297353CC}">
              <c16:uniqueId val="{00000001-4E49-4064-88CE-B48E8AD1D0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2.56</c:v>
                </c:pt>
                <c:pt idx="1">
                  <c:v>3.17</c:v>
                </c:pt>
                <c:pt idx="2">
                  <c:v>3.59</c:v>
                </c:pt>
                <c:pt idx="3">
                  <c:v>4.1399999999999997</c:v>
                </c:pt>
                <c:pt idx="4">
                  <c:v>4.08</c:v>
                </c:pt>
              </c:numCache>
            </c:numRef>
          </c:val>
          <c:extLst>
            <c:ext xmlns:c16="http://schemas.microsoft.com/office/drawing/2014/chart" uri="{C3380CC4-5D6E-409C-BE32-E72D297353CC}">
              <c16:uniqueId val="{00000000-068F-4B76-83EA-83642B06BF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62.17</c:v>
                </c:pt>
                <c:pt idx="1">
                  <c:v>72.52</c:v>
                </c:pt>
                <c:pt idx="2">
                  <c:v>38.69</c:v>
                </c:pt>
                <c:pt idx="3">
                  <c:v>31.48</c:v>
                </c:pt>
                <c:pt idx="4">
                  <c:v>30.68</c:v>
                </c:pt>
              </c:numCache>
            </c:numRef>
          </c:val>
          <c:extLst>
            <c:ext xmlns:c16="http://schemas.microsoft.com/office/drawing/2014/chart" uri="{C3380CC4-5D6E-409C-BE32-E72D297353CC}">
              <c16:uniqueId val="{00000001-068F-4B76-83EA-83642B06BF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12.08</c:v>
                </c:pt>
                <c:pt idx="1">
                  <c:v>9.66</c:v>
                </c:pt>
                <c:pt idx="2">
                  <c:v>-35.68</c:v>
                </c:pt>
                <c:pt idx="3">
                  <c:v>-9.01</c:v>
                </c:pt>
                <c:pt idx="4">
                  <c:v>-7.0000000000000007E-2</c:v>
                </c:pt>
              </c:numCache>
            </c:numRef>
          </c:val>
          <c:smooth val="0"/>
          <c:extLst>
            <c:ext xmlns:c16="http://schemas.microsoft.com/office/drawing/2014/chart" uri="{C3380CC4-5D6E-409C-BE32-E72D297353CC}">
              <c16:uniqueId val="{00000002-068F-4B76-83EA-83642B06BF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#N/A</c:v>
                </c:pt>
                <c:pt idx="3">
                  <c:v>1.05</c:v>
                </c:pt>
                <c:pt idx="4">
                  <c:v>#N/A</c:v>
                </c:pt>
                <c:pt idx="5">
                  <c:v>0</c:v>
                </c:pt>
                <c:pt idx="6">
                  <c:v>0</c:v>
                </c:pt>
                <c:pt idx="7">
                  <c:v>0</c:v>
                </c:pt>
                <c:pt idx="8">
                  <c:v>0</c:v>
                </c:pt>
                <c:pt idx="9">
                  <c:v>0</c:v>
                </c:pt>
              </c:numCache>
            </c:numRef>
          </c:val>
          <c:extLst>
            <c:ext xmlns:c16="http://schemas.microsoft.com/office/drawing/2014/chart" uri="{C3380CC4-5D6E-409C-BE32-E72D297353CC}">
              <c16:uniqueId val="{00000000-B127-401D-956C-7EF4593AE3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0.4</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27-401D-956C-7EF4593AE3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27-401D-956C-7EF4593AE3B9}"/>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27-401D-956C-7EF4593AE3B9}"/>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127-401D-956C-7EF4593AE3B9}"/>
            </c:ext>
          </c:extLst>
        </c:ser>
        <c:ser>
          <c:idx val="5"/>
          <c:order val="5"/>
          <c:tx>
            <c:strRef>
              <c:f>データシート!$A$32</c:f>
              <c:strCache>
                <c:ptCount val="1"/>
                <c:pt idx="0">
                  <c:v>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127-401D-956C-7EF4593AE3B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6-B127-401D-956C-7EF4593AE3B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0.03</c:v>
                </c:pt>
                <c:pt idx="2">
                  <c:v>#N/A</c:v>
                </c:pt>
                <c:pt idx="3">
                  <c:v>0.2</c:v>
                </c:pt>
                <c:pt idx="4">
                  <c:v>#N/A</c:v>
                </c:pt>
                <c:pt idx="5">
                  <c:v>0.03</c:v>
                </c:pt>
                <c:pt idx="6">
                  <c:v>#N/A</c:v>
                </c:pt>
                <c:pt idx="7">
                  <c:v>0</c:v>
                </c:pt>
                <c:pt idx="8">
                  <c:v>#N/A</c:v>
                </c:pt>
                <c:pt idx="9">
                  <c:v>0.12</c:v>
                </c:pt>
              </c:numCache>
            </c:numRef>
          </c:val>
          <c:extLst>
            <c:ext xmlns:c16="http://schemas.microsoft.com/office/drawing/2014/chart" uri="{C3380CC4-5D6E-409C-BE32-E72D297353CC}">
              <c16:uniqueId val="{00000007-B127-401D-956C-7EF4593AE3B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0.35</c:v>
                </c:pt>
                <c:pt idx="2">
                  <c:v>#N/A</c:v>
                </c:pt>
                <c:pt idx="3">
                  <c:v>0.47</c:v>
                </c:pt>
                <c:pt idx="4">
                  <c:v>#N/A</c:v>
                </c:pt>
                <c:pt idx="5">
                  <c:v>0.46</c:v>
                </c:pt>
                <c:pt idx="6">
                  <c:v>#N/A</c:v>
                </c:pt>
                <c:pt idx="7">
                  <c:v>0.54</c:v>
                </c:pt>
                <c:pt idx="8">
                  <c:v>#N/A</c:v>
                </c:pt>
                <c:pt idx="9">
                  <c:v>0.24</c:v>
                </c:pt>
              </c:numCache>
            </c:numRef>
          </c:val>
          <c:extLst>
            <c:ext xmlns:c16="http://schemas.microsoft.com/office/drawing/2014/chart" uri="{C3380CC4-5D6E-409C-BE32-E72D297353CC}">
              <c16:uniqueId val="{00000008-B127-401D-956C-7EF4593AE3B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2.5499999999999998</c:v>
                </c:pt>
                <c:pt idx="2">
                  <c:v>#N/A</c:v>
                </c:pt>
                <c:pt idx="3">
                  <c:v>3.17</c:v>
                </c:pt>
                <c:pt idx="4">
                  <c:v>#N/A</c:v>
                </c:pt>
                <c:pt idx="5">
                  <c:v>3.59</c:v>
                </c:pt>
                <c:pt idx="6">
                  <c:v>#N/A</c:v>
                </c:pt>
                <c:pt idx="7">
                  <c:v>4.1399999999999997</c:v>
                </c:pt>
                <c:pt idx="8">
                  <c:v>#N/A</c:v>
                </c:pt>
                <c:pt idx="9">
                  <c:v>4.07</c:v>
                </c:pt>
              </c:numCache>
            </c:numRef>
          </c:val>
          <c:extLst>
            <c:ext xmlns:c16="http://schemas.microsoft.com/office/drawing/2014/chart" uri="{C3380CC4-5D6E-409C-BE32-E72D297353CC}">
              <c16:uniqueId val="{00000009-B127-401D-956C-7EF4593AE3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487</c:v>
                </c:pt>
                <c:pt idx="5">
                  <c:v>519</c:v>
                </c:pt>
                <c:pt idx="8">
                  <c:v>520</c:v>
                </c:pt>
                <c:pt idx="11">
                  <c:v>478</c:v>
                </c:pt>
                <c:pt idx="14">
                  <c:v>558</c:v>
                </c:pt>
              </c:numCache>
            </c:numRef>
          </c:val>
          <c:extLst>
            <c:ext xmlns:c16="http://schemas.microsoft.com/office/drawing/2014/chart" uri="{C3380CC4-5D6E-409C-BE32-E72D297353CC}">
              <c16:uniqueId val="{00000000-4763-4D44-8D89-BEF55D7A81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63-4D44-8D89-BEF55D7A81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2-4763-4D44-8D89-BEF55D7A81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63-4D44-8D89-BEF55D7A81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76</c:v>
                </c:pt>
                <c:pt idx="3">
                  <c:v>60</c:v>
                </c:pt>
                <c:pt idx="6">
                  <c:v>67</c:v>
                </c:pt>
                <c:pt idx="9">
                  <c:v>69</c:v>
                </c:pt>
                <c:pt idx="12">
                  <c:v>70</c:v>
                </c:pt>
              </c:numCache>
            </c:numRef>
          </c:val>
          <c:extLst>
            <c:ext xmlns:c16="http://schemas.microsoft.com/office/drawing/2014/chart" uri="{C3380CC4-5D6E-409C-BE32-E72D297353CC}">
              <c16:uniqueId val="{00000004-4763-4D44-8D89-BEF55D7A81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63-4D44-8D89-BEF55D7A81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63-4D44-8D89-BEF55D7A81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418</c:v>
                </c:pt>
                <c:pt idx="3">
                  <c:v>431</c:v>
                </c:pt>
                <c:pt idx="6">
                  <c:v>441</c:v>
                </c:pt>
                <c:pt idx="9">
                  <c:v>429</c:v>
                </c:pt>
                <c:pt idx="12">
                  <c:v>534</c:v>
                </c:pt>
              </c:numCache>
            </c:numRef>
          </c:val>
          <c:extLst>
            <c:ext xmlns:c16="http://schemas.microsoft.com/office/drawing/2014/chart" uri="{C3380CC4-5D6E-409C-BE32-E72D297353CC}">
              <c16:uniqueId val="{00000007-4763-4D44-8D89-BEF55D7A81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c:v>
                </c:pt>
                <c:pt idx="2">
                  <c:v>#N/A</c:v>
                </c:pt>
                <c:pt idx="3">
                  <c:v>#N/A</c:v>
                </c:pt>
                <c:pt idx="4">
                  <c:v>-26</c:v>
                </c:pt>
                <c:pt idx="5">
                  <c:v>#N/A</c:v>
                </c:pt>
                <c:pt idx="6">
                  <c:v>#N/A</c:v>
                </c:pt>
                <c:pt idx="7">
                  <c:v>-11</c:v>
                </c:pt>
                <c:pt idx="8">
                  <c:v>#N/A</c:v>
                </c:pt>
                <c:pt idx="9">
                  <c:v>#N/A</c:v>
                </c:pt>
                <c:pt idx="10">
                  <c:v>21</c:v>
                </c:pt>
                <c:pt idx="11">
                  <c:v>#N/A</c:v>
                </c:pt>
                <c:pt idx="12">
                  <c:v>#N/A</c:v>
                </c:pt>
                <c:pt idx="13">
                  <c:v>47</c:v>
                </c:pt>
                <c:pt idx="14">
                  <c:v>#N/A</c:v>
                </c:pt>
              </c:numCache>
            </c:numRef>
          </c:val>
          <c:smooth val="0"/>
          <c:extLst>
            <c:ext xmlns:c16="http://schemas.microsoft.com/office/drawing/2014/chart" uri="{C3380CC4-5D6E-409C-BE32-E72D297353CC}">
              <c16:uniqueId val="{00000008-4763-4D44-8D89-BEF55D7A81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4287</c:v>
                </c:pt>
                <c:pt idx="5">
                  <c:v>4116</c:v>
                </c:pt>
                <c:pt idx="8">
                  <c:v>4278</c:v>
                </c:pt>
                <c:pt idx="11">
                  <c:v>4216</c:v>
                </c:pt>
                <c:pt idx="14">
                  <c:v>4105</c:v>
                </c:pt>
              </c:numCache>
            </c:numRef>
          </c:val>
          <c:extLst>
            <c:ext xmlns:c16="http://schemas.microsoft.com/office/drawing/2014/chart" uri="{C3380CC4-5D6E-409C-BE32-E72D297353CC}">
              <c16:uniqueId val="{00000000-7D75-4952-80E6-9CDEB8B73C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616</c:v>
                </c:pt>
                <c:pt idx="5">
                  <c:v>574</c:v>
                </c:pt>
                <c:pt idx="8">
                  <c:v>510</c:v>
                </c:pt>
                <c:pt idx="11">
                  <c:v>470</c:v>
                </c:pt>
                <c:pt idx="14">
                  <c:v>388</c:v>
                </c:pt>
              </c:numCache>
            </c:numRef>
          </c:val>
          <c:extLst>
            <c:ext xmlns:c16="http://schemas.microsoft.com/office/drawing/2014/chart" uri="{C3380CC4-5D6E-409C-BE32-E72D297353CC}">
              <c16:uniqueId val="{00000001-7D75-4952-80E6-9CDEB8B73C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4835</c:v>
                </c:pt>
                <c:pt idx="5">
                  <c:v>5054</c:v>
                </c:pt>
                <c:pt idx="8">
                  <c:v>5169</c:v>
                </c:pt>
                <c:pt idx="11">
                  <c:v>4915</c:v>
                </c:pt>
                <c:pt idx="14">
                  <c:v>4918</c:v>
                </c:pt>
              </c:numCache>
            </c:numRef>
          </c:val>
          <c:extLst>
            <c:ext xmlns:c16="http://schemas.microsoft.com/office/drawing/2014/chart" uri="{C3380CC4-5D6E-409C-BE32-E72D297353CC}">
              <c16:uniqueId val="{00000002-7D75-4952-80E6-9CDEB8B73C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75-4952-80E6-9CDEB8B73C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75-4952-80E6-9CDEB8B73C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75-4952-80E6-9CDEB8B73C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717</c:v>
                </c:pt>
                <c:pt idx="3">
                  <c:v>868</c:v>
                </c:pt>
                <c:pt idx="6">
                  <c:v>863</c:v>
                </c:pt>
                <c:pt idx="9">
                  <c:v>788</c:v>
                </c:pt>
                <c:pt idx="12">
                  <c:v>775</c:v>
                </c:pt>
              </c:numCache>
            </c:numRef>
          </c:val>
          <c:extLst>
            <c:ext xmlns:c16="http://schemas.microsoft.com/office/drawing/2014/chart" uri="{C3380CC4-5D6E-409C-BE32-E72D297353CC}">
              <c16:uniqueId val="{00000006-7D75-4952-80E6-9CDEB8B73C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D75-4952-80E6-9CDEB8B73C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674</c:v>
                </c:pt>
                <c:pt idx="3">
                  <c:v>636</c:v>
                </c:pt>
                <c:pt idx="6">
                  <c:v>611</c:v>
                </c:pt>
                <c:pt idx="9">
                  <c:v>561</c:v>
                </c:pt>
                <c:pt idx="12">
                  <c:v>485</c:v>
                </c:pt>
              </c:numCache>
            </c:numRef>
          </c:val>
          <c:extLst>
            <c:ext xmlns:c16="http://schemas.microsoft.com/office/drawing/2014/chart" uri="{C3380CC4-5D6E-409C-BE32-E72D297353CC}">
              <c16:uniqueId val="{00000008-7D75-4952-80E6-9CDEB8B73C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D75-4952-80E6-9CDEB8B73C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4493</c:v>
                </c:pt>
                <c:pt idx="3">
                  <c:v>4783</c:v>
                </c:pt>
                <c:pt idx="6">
                  <c:v>4623</c:v>
                </c:pt>
                <c:pt idx="9">
                  <c:v>4539</c:v>
                </c:pt>
                <c:pt idx="12">
                  <c:v>4748</c:v>
                </c:pt>
              </c:numCache>
            </c:numRef>
          </c:val>
          <c:extLst>
            <c:ext xmlns:c16="http://schemas.microsoft.com/office/drawing/2014/chart" uri="{C3380CC4-5D6E-409C-BE32-E72D297353CC}">
              <c16:uniqueId val="{0000000A-7D75-4952-80E6-9CDEB8B73C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D75-4952-80E6-9CDEB8B73C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956</c:v>
                </c:pt>
                <c:pt idx="1">
                  <c:v>737</c:v>
                </c:pt>
                <c:pt idx="2">
                  <c:v>734</c:v>
                </c:pt>
              </c:numCache>
            </c:numRef>
          </c:val>
          <c:extLst>
            <c:ext xmlns:c16="http://schemas.microsoft.com/office/drawing/2014/chart" uri="{C3380CC4-5D6E-409C-BE32-E72D297353CC}">
              <c16:uniqueId val="{00000000-CFBB-4F3D-8BF5-AE2FF6777F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991</c:v>
                </c:pt>
                <c:pt idx="1">
                  <c:v>990</c:v>
                </c:pt>
                <c:pt idx="2">
                  <c:v>989</c:v>
                </c:pt>
              </c:numCache>
            </c:numRef>
          </c:val>
          <c:extLst>
            <c:ext xmlns:c16="http://schemas.microsoft.com/office/drawing/2014/chart" uri="{C3380CC4-5D6E-409C-BE32-E72D297353CC}">
              <c16:uniqueId val="{00000001-CFBB-4F3D-8BF5-AE2FF6777F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2957</c:v>
                </c:pt>
                <c:pt idx="1">
                  <c:v>2923</c:v>
                </c:pt>
                <c:pt idx="2">
                  <c:v>2925</c:v>
                </c:pt>
              </c:numCache>
            </c:numRef>
          </c:val>
          <c:extLst>
            <c:ext xmlns:c16="http://schemas.microsoft.com/office/drawing/2014/chart" uri="{C3380CC4-5D6E-409C-BE32-E72D297353CC}">
              <c16:uniqueId val="{00000002-CFBB-4F3D-8BF5-AE2FF6777F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計画的な事業の遂行や繰上償還により減少させており、同様に算入公債費等（後年度、普通交付税で財政措置される公債費）も徐々に連動して減少させてきたが、今後は診療所・特養施設に係る元金償還開始による元利償還金の増など公共施設の更新等により増加に転じることが想定さ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引き続き、事業の必要性・緊急性を勘案し、新規地方債の発行を抑制するとともに、有利な地方債の活用により、公債費の適正化に努める。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本町においては、減債基金満期一括償還地方債の借入がなく、今後においても利用はしない予定である。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年においては大雪災害や地方交付税の減少に係る基金取り崩しをした結果、充当可能財源等が減少しており、それ以降においては横ばいである。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一般廃棄物処理施設などの公共施設の改修を予定しているため、将来負担額が増加していく想定しているが、引き続き、事務事業の効率化、見直し等による経費の削減に努め、計画的な事業の遂行により新規地方債の発行抑制、有利な地方債の活用、繰上償還などの実施により比率減少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北海道幌加内町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令和元年度においては財源不足による財政調整基金等の取崩しはあったものの、森林環境譲与税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等による基金積立も実施でき、全体としては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百万円の減に留まった。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事業の必要性、緊急性を勘案し、基金運営の適正化に努める。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①公共施設等整備基金：公共施設の建設、改修、用地取得、取り壊し。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②総合振興基金：町の総合振興事業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JR</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深名線バス転換対策基金：通学定期運賃差額助成事業やバス停留所の整備。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④夢・人・郷づくり基金：活力あるまちづくりに資する人材育成事業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⑤社会福祉基金：地域の福祉増進事業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①施設整備事業へ充当しているため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②積立により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③深名線バス関連事業へ充当しているため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①老朽化する施設整備事業へ充当。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②町政記念事業、町史作成事業等へ充当。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③従来どおり、通学定期運賃差額助成事業や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JR</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バス停留所等の整備へ充当。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④国内外へ研修派遣及び交流事業や講師招聘、講演会の開催等へ充当。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⑤福祉増進事業へ充当。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災害や経済事情の変動により財源不足が生じた場合に充当する予定。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地上デジタル放送事業へ充当しているため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年度までは、同事業へ同額充当を予定しており、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年度からは特養施設・診療所建設に係る元利償還金を追加で充当する予定。その他は経済事情の変動により財源不足が生じた場合に充当する予定。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
1,445
767.04
4,496,699
4,398,765
97,609
2,394,038
4,747,547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の減少や長引く景気の低迷、基幹産業である農業収入の減少、また、地理的条件により商工業の購買力が町外に流出し、自主財源である町税が伸び悩んでいることが財政力指数低迷の大き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今後においても、事務事業の効率化、見直しにより引き続き財政健全化に努める。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7008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すると、改善傾向であるが、地方交付税の減少傾向により一般財源の確保が難しくなってきている。また、今後は、公共施設の建設・改修に伴う公債費（義務的経費）の増大が懸念されることから、新規事業においては、必要性、緊急性は勿論のこと、後年度の財政負担も想定しながら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69004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3282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65</xdr:row>
      <xdr:rowOff>69004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79455"/>
          <a:ext cx="8890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99271</xdr:rowOff>
    </xdr:from>
    <xdr:to>
      <xdr:col>15</xdr:col>
      <xdr:colOff>82550</xdr:colOff>
      <xdr:row>63</xdr:row>
      <xdr:rowOff>78105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57721"/>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61</xdr:row>
      <xdr:rowOff>99271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2152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48471</xdr:rowOff>
    </xdr:from>
    <xdr:to>
      <xdr:col>11</xdr:col>
      <xdr:colOff>82550</xdr:colOff>
      <xdr:row>61</xdr:row>
      <xdr:rowOff>150071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160248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[1,062,968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昨年と比較しても横ばいであるが、本町は行政区域が南北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㎞という広範囲であり、経常的経費は、人口に反比例し高くなっており、類似団体平均を大きく上回っている。平成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月末に病院を診療所化したことで、医師や看護師などに係る人件費や診療所に係る物件費が増えたことが増加の要因と考える。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今後も適切な定員管理や物件費の抑制に努める。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48313</xdr:rowOff>
    </xdr:from>
    <xdr:to>
      <xdr:col>23</xdr:col>
      <xdr:colOff>133350</xdr:colOff>
      <xdr:row>87</xdr:row>
      <xdr:rowOff>48465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964463"/>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166829</xdr:rowOff>
    </xdr:from>
    <xdr:to>
      <xdr:col>19</xdr:col>
      <xdr:colOff>133350</xdr:colOff>
      <xdr:row>87</xdr:row>
      <xdr:rowOff>48313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911529"/>
          <a:ext cx="889000" cy="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92973</xdr:rowOff>
    </xdr:from>
    <xdr:to>
      <xdr:col>15</xdr:col>
      <xdr:colOff>82550</xdr:colOff>
      <xdr:row>86</xdr:row>
      <xdr:rowOff>166829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837673"/>
          <a:ext cx="8890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132987</xdr:rowOff>
    </xdr:from>
    <xdr:to>
      <xdr:col>11</xdr:col>
      <xdr:colOff>31750</xdr:colOff>
      <xdr:row>86</xdr:row>
      <xdr:rowOff>92973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706237"/>
          <a:ext cx="889000" cy="13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169115</xdr:rowOff>
    </xdr:from>
    <xdr:to>
      <xdr:col>23</xdr:col>
      <xdr:colOff>184150</xdr:colOff>
      <xdr:row>87</xdr:row>
      <xdr:rowOff>99265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9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141192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168963</xdr:rowOff>
    </xdr:from>
    <xdr:to>
      <xdr:col>19</xdr:col>
      <xdr:colOff>184150</xdr:colOff>
      <xdr:row>87</xdr:row>
      <xdr:rowOff>99113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9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83890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000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116029</xdr:rowOff>
    </xdr:from>
    <xdr:to>
      <xdr:col>15</xdr:col>
      <xdr:colOff>133350</xdr:colOff>
      <xdr:row>87</xdr:row>
      <xdr:rowOff>46179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8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30956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9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42173</xdr:rowOff>
    </xdr:from>
    <xdr:to>
      <xdr:col>11</xdr:col>
      <xdr:colOff>82550</xdr:colOff>
      <xdr:row>86</xdr:row>
      <xdr:rowOff>143773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128550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7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82187</xdr:rowOff>
    </xdr:from>
    <xdr:to>
      <xdr:col>7</xdr:col>
      <xdr:colOff>31750</xdr:colOff>
      <xdr:row>86</xdr:row>
      <xdr:rowOff>12337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6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168564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74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職員の年齢構成に伴い指数が変動するため、職員数の少ない小規模自治体においては、隔年ごとに指数が大きく変動し、今年度においては職員退職等の兼ね合いで減少している。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今後も、国の給与制度を考慮するとともに、本町の財政状況とも照らし合わせ、適正な職員給与水準の維持に努める。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89</xdr:row>
      <xdr:rowOff>13546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47384"/>
          <a:ext cx="8382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104563</xdr:rowOff>
    </xdr:from>
    <xdr:to>
      <xdr:col>77</xdr:col>
      <xdr:colOff>44450</xdr:colOff>
      <xdr:row>89</xdr:row>
      <xdr:rowOff>13546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921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104563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634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87</xdr:row>
      <xdr:rowOff>147320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473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96961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134196</xdr:rowOff>
    </xdr:from>
    <xdr:to>
      <xdr:col>77</xdr:col>
      <xdr:colOff>95250</xdr:colOff>
      <xdr:row>89</xdr:row>
      <xdr:rowOff>64346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49123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53763</xdr:rowOff>
    </xdr:from>
    <xdr:to>
      <xdr:col>73</xdr:col>
      <xdr:colOff>44450</xdr:colOff>
      <xdr:row>88</xdr:row>
      <xdr:rowOff>155363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140140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管理においては、任意で定員適正化計画を作成し、業務の兼務発令や退職職員不補充など、職員数の適正化に努めているが、行政区域が広範囲であることや、町立幌加内高等学校を開設している特殊性が類似団体を上回る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今後も計画的な定員管理の適正化に努める。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55916</xdr:rowOff>
    </xdr:from>
    <xdr:to>
      <xdr:col>81</xdr:col>
      <xdr:colOff>44450</xdr:colOff>
      <xdr:row>64</xdr:row>
      <xdr:rowOff>116586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28716"/>
          <a:ext cx="8382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55916</xdr:rowOff>
    </xdr:from>
    <xdr:to>
      <xdr:col>77</xdr:col>
      <xdr:colOff>44450</xdr:colOff>
      <xdr:row>64</xdr:row>
      <xdr:rowOff>58329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02871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58329</xdr:rowOff>
    </xdr:from>
    <xdr:to>
      <xdr:col>72</xdr:col>
      <xdr:colOff>203200</xdr:colOff>
      <xdr:row>64</xdr:row>
      <xdr:rowOff>59363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031129"/>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109474</xdr:rowOff>
    </xdr:from>
    <xdr:to>
      <xdr:col>68</xdr:col>
      <xdr:colOff>152400</xdr:colOff>
      <xdr:row>64</xdr:row>
      <xdr:rowOff>59363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910824"/>
          <a:ext cx="889000" cy="1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65786</xdr:rowOff>
    </xdr:from>
    <xdr:to>
      <xdr:col>81</xdr:col>
      <xdr:colOff>95250</xdr:colOff>
      <xdr:row>64</xdr:row>
      <xdr:rowOff>167386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37863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5116</xdr:rowOff>
    </xdr:from>
    <xdr:to>
      <xdr:col>77</xdr:col>
      <xdr:colOff>95250</xdr:colOff>
      <xdr:row>64</xdr:row>
      <xdr:rowOff>106716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91493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64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7529</xdr:rowOff>
    </xdr:from>
    <xdr:to>
      <xdr:col>73</xdr:col>
      <xdr:colOff>44450</xdr:colOff>
      <xdr:row>64</xdr:row>
      <xdr:rowOff>109129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93906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6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8563</xdr:rowOff>
    </xdr:from>
    <xdr:to>
      <xdr:col>68</xdr:col>
      <xdr:colOff>203200</xdr:colOff>
      <xdr:row>64</xdr:row>
      <xdr:rowOff>110163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94940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6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58674</xdr:rowOff>
    </xdr:from>
    <xdr:to>
      <xdr:col>64</xdr:col>
      <xdr:colOff>152400</xdr:colOff>
      <xdr:row>63</xdr:row>
      <xdr:rowOff>160274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145051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億円の縁故債の繰り上げ償還を実施したことにより、普通交付税算定に用いる公債費算入額と当該年度に支払う公債費償還額の差額の関係から比率が抑えられてきた。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今後は、公共施設の建設・改修に伴う、公債費負担の増が懸念されるが、類似団体平均を上回ることが無いよう、より一層財政健全化に努める。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105410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3404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37846</xdr:rowOff>
    </xdr:from>
    <xdr:to>
      <xdr:col>77</xdr:col>
      <xdr:colOff>44450</xdr:colOff>
      <xdr:row>39</xdr:row>
      <xdr:rowOff>47498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243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37846</xdr:rowOff>
    </xdr:from>
    <xdr:to>
      <xdr:col>72</xdr:col>
      <xdr:colOff>203200</xdr:colOff>
      <xdr:row>39</xdr:row>
      <xdr:rowOff>86106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24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39</xdr:row>
      <xdr:rowOff>163322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726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158496</xdr:rowOff>
    </xdr:from>
    <xdr:to>
      <xdr:col>73</xdr:col>
      <xdr:colOff>44450</xdr:colOff>
      <xdr:row>39</xdr:row>
      <xdr:rowOff>88646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98823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早期から財政健全化のため、縁故債の繰り上げ償還や財政調整基金・減債基金を中心とした基金への積み立て、建設事業費や地方債の発行抑制に取り組んだことにより「将来負担比率なし」となっている。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
1,445
767.04
4,496,699
4,398,765
97,609
2,394,038
4,747,547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人件費は、幌加内町第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次行政改革実施計画に基づき、退職者不補充など、人件費の抑制に努めたが、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月末より診療所化となり、医師や看護師などに係る経費が増えたことにより増加傾向となっている。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今後においては、関係団体と協議のうえ、職員給与の独自削減や職員採用の抑制などを図り、人件費に準ずる費用の抑制に努める。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94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6204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物件費に係る経常収支比率は、既存備品更新のほか、住民窓口対応に係るシステム導入などにより増加傾向にある。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今後は、公共施設の維持管理方法の見直しやシステム関連経費等のコスト縮減に努める。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111760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36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845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62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119380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3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扶助費に係る経常収支比率は、類似団体を下回っている。今後においても、各種制度に基づいた審査を行い、健全な運営に努める。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29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3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71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昨年度と比較すると下がっているはいるが、類似団体と比較しても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％上回っている。本町は行政区域が南北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広範囲であり、なおかつ豪雪地帯であることから、とりわけ除雪に係る維持補修費が他団体と比べると高い傾向になっている。今後は維持補修経費の圧縮はもとより、各特別会計の繰出金が増加しないように。独立採算を原則に健全な事業経営の確立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62230</xdr:rowOff>
    </xdr:from>
    <xdr:to>
      <xdr:col>82</xdr:col>
      <xdr:colOff>107950</xdr:colOff>
      <xdr:row>56</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63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xdr:rowOff>
    </xdr:from>
    <xdr:to>
      <xdr:col>78</xdr:col>
      <xdr:colOff>69850</xdr:colOff>
      <xdr:row>56</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100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66040</xdr:rowOff>
    </xdr:from>
    <xdr:to>
      <xdr:col>73</xdr:col>
      <xdr:colOff>180975</xdr:colOff>
      <xdr:row>56</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957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66040</xdr:rowOff>
    </xdr:from>
    <xdr:to>
      <xdr:col>69</xdr:col>
      <xdr:colOff>92075</xdr:colOff>
      <xdr:row>55</xdr:row>
      <xdr:rowOff>92710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957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xdr:rowOff>
    </xdr:from>
    <xdr:to>
      <xdr:col>82</xdr:col>
      <xdr:colOff>158750</xdr:colOff>
      <xdr:row>56</xdr:row>
      <xdr:rowOff>113030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154957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129540</xdr:rowOff>
    </xdr:from>
    <xdr:to>
      <xdr:col>74</xdr:col>
      <xdr:colOff>31750</xdr:colOff>
      <xdr:row>56</xdr:row>
      <xdr:rowOff>59690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44467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15240</xdr:rowOff>
    </xdr:from>
    <xdr:to>
      <xdr:col>69</xdr:col>
      <xdr:colOff>142875</xdr:colOff>
      <xdr:row>55</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127017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においては減少となったが、指定管理制度事業者に対する運営補助金や各種住民ニーズ対応に伴う補助事業の拡充等により増加傾向である。今後も類似団体平均を上回ることの無いよう、特に町単独補助事業については、効果検証を適切に実施し、必要性の低い事業等については見直しも含め検討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260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306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37</xdr:row>
      <xdr:rowOff>10414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1233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より特養施設や診療所の建設事業に係る元金償還が開始されたことが増加の要因となっている。今後においても、公共施設の新築や改築等が予定されており、公債費の増大が予想されることから、今まで以上に事業の必要性、緊急性を勘案し、新規地方債の発行抑制、有利な地方債の活用など、公債費負担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77</xdr:row>
      <xdr:rowOff>66039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4958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119380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92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54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42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15239</xdr:rowOff>
    </xdr:from>
    <xdr:to>
      <xdr:col>24</xdr:col>
      <xdr:colOff>76200</xdr:colOff>
      <xdr:row>77</xdr:row>
      <xdr:rowOff>116839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公債費の増加により、昨年度と比較して約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％減少している。類似団体と比較してもほぼ同水準となっている。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今後においても継続して、行財政改革を推進し、各種経費の削減に取り組み、財政健全化に努める。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26988</xdr:rowOff>
    </xdr:from>
    <xdr:to>
      <xdr:col>82</xdr:col>
      <xdr:colOff>107950</xdr:colOff>
      <xdr:row>78</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28638"/>
          <a:ext cx="8382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78</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80061"/>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121285</xdr:rowOff>
    </xdr:from>
    <xdr:to>
      <xdr:col>73</xdr:col>
      <xdr:colOff>180975</xdr:colOff>
      <xdr:row>76</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980035"/>
          <a:ext cx="889000" cy="20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104140</xdr:rowOff>
    </xdr:from>
    <xdr:to>
      <xdr:col>69</xdr:col>
      <xdr:colOff>92075</xdr:colOff>
      <xdr:row>75</xdr:row>
      <xdr:rowOff>121285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9628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147638</xdr:rowOff>
    </xdr:from>
    <xdr:to>
      <xdr:col>82</xdr:col>
      <xdr:colOff>158750</xdr:colOff>
      <xdr:row>77</xdr:row>
      <xdr:rowOff>77788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119715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70485</xdr:rowOff>
    </xdr:from>
    <xdr:to>
      <xdr:col>69</xdr:col>
      <xdr:colOff>142875</xdr:colOff>
      <xdr:row>76</xdr:row>
      <xdr:rowOff>636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10812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53340</xdr:rowOff>
    </xdr:from>
    <xdr:to>
      <xdr:col>65</xdr:col>
      <xdr:colOff>53975</xdr:colOff>
      <xdr:row>75</xdr:row>
      <xdr:rowOff>154939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165117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48304</xdr:rowOff>
    </xdr:from>
    <xdr:to>
      <xdr:col>29</xdr:col>
      <xdr:colOff>127000</xdr:colOff>
      <xdr:row>14</xdr:row>
      <xdr:rowOff>72727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496229"/>
          <a:ext cx="647700" cy="2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72727</xdr:rowOff>
    </xdr:from>
    <xdr:to>
      <xdr:col>26</xdr:col>
      <xdr:colOff>50800</xdr:colOff>
      <xdr:row>14</xdr:row>
      <xdr:rowOff>108161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520652"/>
          <a:ext cx="698500" cy="35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108161</xdr:rowOff>
    </xdr:from>
    <xdr:to>
      <xdr:col>22</xdr:col>
      <xdr:colOff>114300</xdr:colOff>
      <xdr:row>14</xdr:row>
      <xdr:rowOff>145038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556086"/>
          <a:ext cx="698500" cy="3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145038</xdr:rowOff>
    </xdr:from>
    <xdr:to>
      <xdr:col>18</xdr:col>
      <xdr:colOff>177800</xdr:colOff>
      <xdr:row>15</xdr:row>
      <xdr:rowOff>59039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592963"/>
          <a:ext cx="698500" cy="8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168954</xdr:rowOff>
    </xdr:from>
    <xdr:to>
      <xdr:col>29</xdr:col>
      <xdr:colOff>177800</xdr:colOff>
      <xdr:row>14</xdr:row>
      <xdr:rowOff>99104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44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14031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29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21927</xdr:rowOff>
    </xdr:from>
    <xdr:to>
      <xdr:col>26</xdr:col>
      <xdr:colOff>101600</xdr:colOff>
      <xdr:row>14</xdr:row>
      <xdr:rowOff>123527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469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133704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23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57361</xdr:rowOff>
    </xdr:from>
    <xdr:to>
      <xdr:col>22</xdr:col>
      <xdr:colOff>165100</xdr:colOff>
      <xdr:row>14</xdr:row>
      <xdr:rowOff>158961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50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169138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27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94238</xdr:rowOff>
    </xdr:from>
    <xdr:to>
      <xdr:col>19</xdr:col>
      <xdr:colOff>38100</xdr:colOff>
      <xdr:row>15</xdr:row>
      <xdr:rowOff>24388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542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34565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31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8239</xdr:rowOff>
    </xdr:from>
    <xdr:to>
      <xdr:col>15</xdr:col>
      <xdr:colOff>101600</xdr:colOff>
      <xdr:row>15</xdr:row>
      <xdr:rowOff>109839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62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120016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39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319458</xdr:rowOff>
    </xdr:from>
    <xdr:to>
      <xdr:col>29</xdr:col>
      <xdr:colOff>127000</xdr:colOff>
      <xdr:row>36</xdr:row>
      <xdr:rowOff>111646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29808"/>
          <a:ext cx="647700" cy="13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111646</xdr:rowOff>
    </xdr:from>
    <xdr:to>
      <xdr:col>26</xdr:col>
      <xdr:colOff>50800</xdr:colOff>
      <xdr:row>37</xdr:row>
      <xdr:rowOff>106792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64896"/>
          <a:ext cx="698500" cy="16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106792</xdr:rowOff>
    </xdr:from>
    <xdr:to>
      <xdr:col>22</xdr:col>
      <xdr:colOff>114300</xdr:colOff>
      <xdr:row>37</xdr:row>
      <xdr:rowOff>179045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31492"/>
          <a:ext cx="698500" cy="7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2337</xdr:rowOff>
    </xdr:from>
    <xdr:to>
      <xdr:col>18</xdr:col>
      <xdr:colOff>177800</xdr:colOff>
      <xdr:row>37</xdr:row>
      <xdr:rowOff>179045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27037"/>
          <a:ext cx="698500" cy="176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268658</xdr:rowOff>
    </xdr:from>
    <xdr:to>
      <xdr:col>29</xdr:col>
      <xdr:colOff>177800</xdr:colOff>
      <xdr:row>36</xdr:row>
      <xdr:rowOff>27358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7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240735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5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60846</xdr:rowOff>
    </xdr:from>
    <xdr:to>
      <xdr:col>26</xdr:col>
      <xdr:colOff>101600</xdr:colOff>
      <xdr:row>36</xdr:row>
      <xdr:rowOff>162446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14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147223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00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55992</xdr:rowOff>
    </xdr:from>
    <xdr:to>
      <xdr:col>22</xdr:col>
      <xdr:colOff>165100</xdr:colOff>
      <xdr:row>37</xdr:row>
      <xdr:rowOff>157592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80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142369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128245</xdr:rowOff>
    </xdr:from>
    <xdr:to>
      <xdr:col>19</xdr:col>
      <xdr:colOff>38100</xdr:colOff>
      <xdr:row>37</xdr:row>
      <xdr:rowOff>229845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52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214622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3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122987</xdr:rowOff>
    </xdr:from>
    <xdr:to>
      <xdr:col>15</xdr:col>
      <xdr:colOff>101600</xdr:colOff>
      <xdr:row>37</xdr:row>
      <xdr:rowOff>53137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76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37914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6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
1,445
767.04
4,496,699
4,398,765
97,609
2,394,038
4,747,547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120153</xdr:rowOff>
    </xdr:from>
    <xdr:to>
      <xdr:col>24</xdr:col>
      <xdr:colOff>63500</xdr:colOff>
      <xdr:row>34</xdr:row>
      <xdr:rowOff>120844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5949453"/>
          <a:ext cx="8382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115718</xdr:rowOff>
    </xdr:from>
    <xdr:to>
      <xdr:col>19</xdr:col>
      <xdr:colOff>177800</xdr:colOff>
      <xdr:row>34</xdr:row>
      <xdr:rowOff>120153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5945018"/>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115718</xdr:rowOff>
    </xdr:from>
    <xdr:to>
      <xdr:col>15</xdr:col>
      <xdr:colOff>50800</xdr:colOff>
      <xdr:row>34</xdr:row>
      <xdr:rowOff>133019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45018"/>
          <a:ext cx="889000" cy="1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133019</xdr:rowOff>
    </xdr:from>
    <xdr:to>
      <xdr:col>10</xdr:col>
      <xdr:colOff>114300</xdr:colOff>
      <xdr:row>35</xdr:row>
      <xdr:rowOff>70794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62319"/>
          <a:ext cx="889000" cy="10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70044</xdr:rowOff>
    </xdr:from>
    <xdr:to>
      <xdr:col>24</xdr:col>
      <xdr:colOff>114300</xdr:colOff>
      <xdr:row>35</xdr:row>
      <xdr:rowOff>194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92921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69353</xdr:rowOff>
    </xdr:from>
    <xdr:to>
      <xdr:col>20</xdr:col>
      <xdr:colOff>38100</xdr:colOff>
      <xdr:row>34</xdr:row>
      <xdr:rowOff>170953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16030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7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64918</xdr:rowOff>
    </xdr:from>
    <xdr:to>
      <xdr:col>15</xdr:col>
      <xdr:colOff>101600</xdr:colOff>
      <xdr:row>34</xdr:row>
      <xdr:rowOff>166518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89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11595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6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82219</xdr:rowOff>
    </xdr:from>
    <xdr:to>
      <xdr:col>10</xdr:col>
      <xdr:colOff>165100</xdr:colOff>
      <xdr:row>35</xdr:row>
      <xdr:rowOff>12369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28896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8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19994</xdr:rowOff>
    </xdr:from>
    <xdr:to>
      <xdr:col>6</xdr:col>
      <xdr:colOff>38100</xdr:colOff>
      <xdr:row>35</xdr:row>
      <xdr:rowOff>121594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138121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9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122129</xdr:rowOff>
    </xdr:from>
    <xdr:to>
      <xdr:col>24</xdr:col>
      <xdr:colOff>63500</xdr:colOff>
      <xdr:row>54</xdr:row>
      <xdr:rowOff>125754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380429"/>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122129</xdr:rowOff>
    </xdr:from>
    <xdr:to>
      <xdr:col>19</xdr:col>
      <xdr:colOff>177800</xdr:colOff>
      <xdr:row>55</xdr:row>
      <xdr:rowOff>21870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80429"/>
          <a:ext cx="889000" cy="7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6591</xdr:rowOff>
    </xdr:from>
    <xdr:to>
      <xdr:col>15</xdr:col>
      <xdr:colOff>50800</xdr:colOff>
      <xdr:row>55</xdr:row>
      <xdr:rowOff>21870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436341"/>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6591</xdr:rowOff>
    </xdr:from>
    <xdr:to>
      <xdr:col>10</xdr:col>
      <xdr:colOff>114300</xdr:colOff>
      <xdr:row>55</xdr:row>
      <xdr:rowOff>141896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36341"/>
          <a:ext cx="889000" cy="1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74954</xdr:rowOff>
    </xdr:from>
    <xdr:to>
      <xdr:col>24</xdr:col>
      <xdr:colOff>114300</xdr:colOff>
      <xdr:row>55</xdr:row>
      <xdr:rowOff>5104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97831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8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71329</xdr:rowOff>
    </xdr:from>
    <xdr:to>
      <xdr:col>20</xdr:col>
      <xdr:colOff>38100</xdr:colOff>
      <xdr:row>55</xdr:row>
      <xdr:rowOff>1479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18006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10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142520</xdr:rowOff>
    </xdr:from>
    <xdr:to>
      <xdr:col>15</xdr:col>
      <xdr:colOff>101600</xdr:colOff>
      <xdr:row>55</xdr:row>
      <xdr:rowOff>72670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89197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17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127241</xdr:rowOff>
    </xdr:from>
    <xdr:to>
      <xdr:col>10</xdr:col>
      <xdr:colOff>165100</xdr:colOff>
      <xdr:row>55</xdr:row>
      <xdr:rowOff>57391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73918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16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91096</xdr:rowOff>
    </xdr:from>
    <xdr:to>
      <xdr:col>6</xdr:col>
      <xdr:colOff>38100</xdr:colOff>
      <xdr:row>56</xdr:row>
      <xdr:rowOff>21246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37773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29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48004</xdr:rowOff>
    </xdr:from>
    <xdr:to>
      <xdr:col>24</xdr:col>
      <xdr:colOff>63500</xdr:colOff>
      <xdr:row>74</xdr:row>
      <xdr:rowOff>53216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735304"/>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48004</xdr:rowOff>
    </xdr:from>
    <xdr:to>
      <xdr:col>19</xdr:col>
      <xdr:colOff>177800</xdr:colOff>
      <xdr:row>74</xdr:row>
      <xdr:rowOff>61588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735304"/>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61588</xdr:rowOff>
    </xdr:from>
    <xdr:to>
      <xdr:col>15</xdr:col>
      <xdr:colOff>50800</xdr:colOff>
      <xdr:row>75</xdr:row>
      <xdr:rowOff>113127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748888"/>
          <a:ext cx="889000" cy="22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83277</xdr:rowOff>
    </xdr:from>
    <xdr:to>
      <xdr:col>10</xdr:col>
      <xdr:colOff>114300</xdr:colOff>
      <xdr:row>75</xdr:row>
      <xdr:rowOff>113127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942027"/>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2416</xdr:rowOff>
    </xdr:from>
    <xdr:to>
      <xdr:col>24</xdr:col>
      <xdr:colOff>114300</xdr:colOff>
      <xdr:row>74</xdr:row>
      <xdr:rowOff>104016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6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25293</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54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168654</xdr:rowOff>
    </xdr:from>
    <xdr:to>
      <xdr:col>20</xdr:col>
      <xdr:colOff>38100</xdr:colOff>
      <xdr:row>74</xdr:row>
      <xdr:rowOff>98804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6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115331</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45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10788</xdr:rowOff>
    </xdr:from>
    <xdr:to>
      <xdr:col>15</xdr:col>
      <xdr:colOff>101600</xdr:colOff>
      <xdr:row>74</xdr:row>
      <xdr:rowOff>112388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6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128915</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47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62327</xdr:rowOff>
    </xdr:from>
    <xdr:to>
      <xdr:col>10</xdr:col>
      <xdr:colOff>165100</xdr:colOff>
      <xdr:row>75</xdr:row>
      <xdr:rowOff>163928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210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9004</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69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32477</xdr:rowOff>
    </xdr:from>
    <xdr:to>
      <xdr:col>6</xdr:col>
      <xdr:colOff>38100</xdr:colOff>
      <xdr:row>75</xdr:row>
      <xdr:rowOff>134077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89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150604</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66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47168</xdr:rowOff>
    </xdr:from>
    <xdr:to>
      <xdr:col>24</xdr:col>
      <xdr:colOff>63500</xdr:colOff>
      <xdr:row>98</xdr:row>
      <xdr:rowOff>52879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49268"/>
          <a:ext cx="838200" cy="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47168</xdr:rowOff>
    </xdr:from>
    <xdr:to>
      <xdr:col>19</xdr:col>
      <xdr:colOff>177800</xdr:colOff>
      <xdr:row>98</xdr:row>
      <xdr:rowOff>61709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49268"/>
          <a:ext cx="8890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61709</xdr:rowOff>
    </xdr:from>
    <xdr:to>
      <xdr:col>15</xdr:col>
      <xdr:colOff>50800</xdr:colOff>
      <xdr:row>98</xdr:row>
      <xdr:rowOff>75017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63809"/>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75017</xdr:rowOff>
    </xdr:from>
    <xdr:to>
      <xdr:col>10</xdr:col>
      <xdr:colOff>114300</xdr:colOff>
      <xdr:row>98</xdr:row>
      <xdr:rowOff>80096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77117"/>
          <a:ext cx="8890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2079</xdr:rowOff>
    </xdr:from>
    <xdr:to>
      <xdr:col>24</xdr:col>
      <xdr:colOff>114300</xdr:colOff>
      <xdr:row>98</xdr:row>
      <xdr:rowOff>103679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132906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9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167818</xdr:rowOff>
    </xdr:from>
    <xdr:to>
      <xdr:col>20</xdr:col>
      <xdr:colOff>38100</xdr:colOff>
      <xdr:row>98</xdr:row>
      <xdr:rowOff>97968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114495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7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10909</xdr:rowOff>
    </xdr:from>
    <xdr:to>
      <xdr:col>15</xdr:col>
      <xdr:colOff>101600</xdr:colOff>
      <xdr:row>98</xdr:row>
      <xdr:rowOff>112509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129036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8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24217</xdr:rowOff>
    </xdr:from>
    <xdr:to>
      <xdr:col>10</xdr:col>
      <xdr:colOff>165100</xdr:colOff>
      <xdr:row>98</xdr:row>
      <xdr:rowOff>125817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142344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0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29296</xdr:rowOff>
    </xdr:from>
    <xdr:to>
      <xdr:col>6</xdr:col>
      <xdr:colOff>38100</xdr:colOff>
      <xdr:row>98</xdr:row>
      <xdr:rowOff>130896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147423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0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84127</xdr:rowOff>
    </xdr:from>
    <xdr:to>
      <xdr:col>55</xdr:col>
      <xdr:colOff>0</xdr:colOff>
      <xdr:row>34</xdr:row>
      <xdr:rowOff>99006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13427"/>
          <a:ext cx="838200" cy="1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84127</xdr:rowOff>
    </xdr:from>
    <xdr:to>
      <xdr:col>50</xdr:col>
      <xdr:colOff>114300</xdr:colOff>
      <xdr:row>35</xdr:row>
      <xdr:rowOff>82503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13427"/>
          <a:ext cx="889000" cy="16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8345</xdr:rowOff>
    </xdr:from>
    <xdr:to>
      <xdr:col>45</xdr:col>
      <xdr:colOff>177800</xdr:colOff>
      <xdr:row>35</xdr:row>
      <xdr:rowOff>82503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009095"/>
          <a:ext cx="8890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89761</xdr:rowOff>
    </xdr:from>
    <xdr:to>
      <xdr:col>41</xdr:col>
      <xdr:colOff>50800</xdr:colOff>
      <xdr:row>35</xdr:row>
      <xdr:rowOff>8345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919061"/>
          <a:ext cx="889000" cy="9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48206</xdr:rowOff>
    </xdr:from>
    <xdr:to>
      <xdr:col>55</xdr:col>
      <xdr:colOff>50800</xdr:colOff>
      <xdr:row>34</xdr:row>
      <xdr:rowOff>149806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71083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2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33327</xdr:rowOff>
    </xdr:from>
    <xdr:to>
      <xdr:col>50</xdr:col>
      <xdr:colOff>165100</xdr:colOff>
      <xdr:row>34</xdr:row>
      <xdr:rowOff>134927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151454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3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31703</xdr:rowOff>
    </xdr:from>
    <xdr:to>
      <xdr:col>46</xdr:col>
      <xdr:colOff>38100</xdr:colOff>
      <xdr:row>35</xdr:row>
      <xdr:rowOff>133303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149830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0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128995</xdr:rowOff>
    </xdr:from>
    <xdr:to>
      <xdr:col>41</xdr:col>
      <xdr:colOff>101600</xdr:colOff>
      <xdr:row>35</xdr:row>
      <xdr:rowOff>59145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75672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3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38961</xdr:rowOff>
    </xdr:from>
    <xdr:to>
      <xdr:col>36</xdr:col>
      <xdr:colOff>165100</xdr:colOff>
      <xdr:row>34</xdr:row>
      <xdr:rowOff>140561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8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157088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64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96591</xdr:rowOff>
    </xdr:from>
    <xdr:to>
      <xdr:col>55</xdr:col>
      <xdr:colOff>0</xdr:colOff>
      <xdr:row>58</xdr:row>
      <xdr:rowOff>98467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69241"/>
          <a:ext cx="838200" cy="17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98467</xdr:rowOff>
    </xdr:from>
    <xdr:to>
      <xdr:col>50</xdr:col>
      <xdr:colOff>114300</xdr:colOff>
      <xdr:row>58</xdr:row>
      <xdr:rowOff>117417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42567"/>
          <a:ext cx="889000" cy="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19093</xdr:rowOff>
    </xdr:from>
    <xdr:to>
      <xdr:col>45</xdr:col>
      <xdr:colOff>177800</xdr:colOff>
      <xdr:row>58</xdr:row>
      <xdr:rowOff>117417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63193"/>
          <a:ext cx="889000" cy="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30404</xdr:rowOff>
    </xdr:from>
    <xdr:to>
      <xdr:col>41</xdr:col>
      <xdr:colOff>50800</xdr:colOff>
      <xdr:row>58</xdr:row>
      <xdr:rowOff>19093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03054"/>
          <a:ext cx="889000" cy="1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45791</xdr:rowOff>
    </xdr:from>
    <xdr:to>
      <xdr:col>55</xdr:col>
      <xdr:colOff>50800</xdr:colOff>
      <xdr:row>57</xdr:row>
      <xdr:rowOff>147391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68668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6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47667</xdr:rowOff>
    </xdr:from>
    <xdr:to>
      <xdr:col>50</xdr:col>
      <xdr:colOff>165100</xdr:colOff>
      <xdr:row>58</xdr:row>
      <xdr:rowOff>149267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165794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6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66617</xdr:rowOff>
    </xdr:from>
    <xdr:to>
      <xdr:col>46</xdr:col>
      <xdr:colOff>38100</xdr:colOff>
      <xdr:row>58</xdr:row>
      <xdr:rowOff>168217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159344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0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139743</xdr:rowOff>
    </xdr:from>
    <xdr:to>
      <xdr:col>41</xdr:col>
      <xdr:colOff>101600</xdr:colOff>
      <xdr:row>58</xdr:row>
      <xdr:rowOff>69893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1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86420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8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151054</xdr:rowOff>
    </xdr:from>
    <xdr:to>
      <xdr:col>36</xdr:col>
      <xdr:colOff>165100</xdr:colOff>
      <xdr:row>57</xdr:row>
      <xdr:rowOff>81204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97731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2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120222</xdr:rowOff>
    </xdr:from>
    <xdr:to>
      <xdr:col>55</xdr:col>
      <xdr:colOff>0</xdr:colOff>
      <xdr:row>78</xdr:row>
      <xdr:rowOff>131186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93322"/>
          <a:ext cx="8382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131186</xdr:rowOff>
    </xdr:from>
    <xdr:to>
      <xdr:col>50</xdr:col>
      <xdr:colOff>114300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04286"/>
          <a:ext cx="889000" cy="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81921</xdr:rowOff>
    </xdr:from>
    <xdr:to>
      <xdr:col>45</xdr:col>
      <xdr:colOff>177800</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55021"/>
          <a:ext cx="8890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12782</xdr:rowOff>
    </xdr:from>
    <xdr:to>
      <xdr:col>41</xdr:col>
      <xdr:colOff>50800</xdr:colOff>
      <xdr:row>78</xdr:row>
      <xdr:rowOff>81921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14432"/>
          <a:ext cx="889000" cy="2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69422</xdr:rowOff>
    </xdr:from>
    <xdr:to>
      <xdr:col>55</xdr:col>
      <xdr:colOff>50800</xdr:colOff>
      <xdr:row>78</xdr:row>
      <xdr:rowOff>171022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80386</xdr:rowOff>
    </xdr:from>
    <xdr:to>
      <xdr:col>50</xdr:col>
      <xdr:colOff>165100</xdr:colOff>
      <xdr:row>79</xdr:row>
      <xdr:rowOff>10536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31121</xdr:rowOff>
    </xdr:from>
    <xdr:to>
      <xdr:col>41</xdr:col>
      <xdr:colOff>101600</xdr:colOff>
      <xdr:row>78</xdr:row>
      <xdr:rowOff>132721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149248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7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133432</xdr:rowOff>
    </xdr:from>
    <xdr:to>
      <xdr:col>36</xdr:col>
      <xdr:colOff>165100</xdr:colOff>
      <xdr:row>77</xdr:row>
      <xdr:rowOff>63582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80108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3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28256</xdr:rowOff>
    </xdr:from>
    <xdr:to>
      <xdr:col>55</xdr:col>
      <xdr:colOff>0</xdr:colOff>
      <xdr:row>97</xdr:row>
      <xdr:rowOff>86432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316006"/>
          <a:ext cx="838200" cy="40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86432</xdr:rowOff>
    </xdr:from>
    <xdr:to>
      <xdr:col>50</xdr:col>
      <xdr:colOff>114300</xdr:colOff>
      <xdr:row>97</xdr:row>
      <xdr:rowOff>109593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17082"/>
          <a:ext cx="889000" cy="2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22978</xdr:rowOff>
    </xdr:from>
    <xdr:to>
      <xdr:col>45</xdr:col>
      <xdr:colOff>177800</xdr:colOff>
      <xdr:row>97</xdr:row>
      <xdr:rowOff>109593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53628"/>
          <a:ext cx="889000" cy="8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22978</xdr:rowOff>
    </xdr:from>
    <xdr:to>
      <xdr:col>41</xdr:col>
      <xdr:colOff>50800</xdr:colOff>
      <xdr:row>97</xdr:row>
      <xdr:rowOff>100137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53628"/>
          <a:ext cx="889000" cy="7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148906</xdr:rowOff>
    </xdr:from>
    <xdr:to>
      <xdr:col>55</xdr:col>
      <xdr:colOff>50800</xdr:colOff>
      <xdr:row>95</xdr:row>
      <xdr:rowOff>79056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2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333</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11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35632</xdr:rowOff>
    </xdr:from>
    <xdr:to>
      <xdr:col>50</xdr:col>
      <xdr:colOff>165100</xdr:colOff>
      <xdr:row>97</xdr:row>
      <xdr:rowOff>137232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153759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44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58793</xdr:rowOff>
    </xdr:from>
    <xdr:to>
      <xdr:col>46</xdr:col>
      <xdr:colOff>38100</xdr:colOff>
      <xdr:row>97</xdr:row>
      <xdr:rowOff>160393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5470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46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143628</xdr:rowOff>
    </xdr:from>
    <xdr:to>
      <xdr:col>41</xdr:col>
      <xdr:colOff>101600</xdr:colOff>
      <xdr:row>97</xdr:row>
      <xdr:rowOff>73778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90305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49337</xdr:rowOff>
    </xdr:from>
    <xdr:to>
      <xdr:col>36</xdr:col>
      <xdr:colOff>165100</xdr:colOff>
      <xdr:row>97</xdr:row>
      <xdr:rowOff>150937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167464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4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61357</xdr:rowOff>
    </xdr:from>
    <xdr:to>
      <xdr:col>85</xdr:col>
      <xdr:colOff>127000</xdr:colOff>
      <xdr:row>39</xdr:row>
      <xdr:rowOff>91287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47907"/>
          <a:ext cx="8382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61357</xdr:rowOff>
    </xdr:from>
    <xdr:to>
      <xdr:col>81</xdr:col>
      <xdr:colOff>50800</xdr:colOff>
      <xdr:row>39</xdr:row>
      <xdr:rowOff>75485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47907"/>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75485</xdr:rowOff>
    </xdr:from>
    <xdr:to>
      <xdr:col>76</xdr:col>
      <xdr:colOff>114300</xdr:colOff>
      <xdr:row>39</xdr:row>
      <xdr:rowOff>92135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62035"/>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92135</xdr:rowOff>
    </xdr:from>
    <xdr:to>
      <xdr:col>71</xdr:col>
      <xdr:colOff>177800</xdr:colOff>
      <xdr:row>39</xdr:row>
      <xdr:rowOff>97626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78685"/>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40487</xdr:rowOff>
    </xdr:from>
    <xdr:to>
      <xdr:col>85</xdr:col>
      <xdr:colOff>177800</xdr:colOff>
      <xdr:row>39</xdr:row>
      <xdr:rowOff>142087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10557</xdr:rowOff>
    </xdr:from>
    <xdr:to>
      <xdr:col>81</xdr:col>
      <xdr:colOff>101600</xdr:colOff>
      <xdr:row>39</xdr:row>
      <xdr:rowOff>112157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128684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7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24685</xdr:rowOff>
    </xdr:from>
    <xdr:to>
      <xdr:col>76</xdr:col>
      <xdr:colOff>165100</xdr:colOff>
      <xdr:row>39</xdr:row>
      <xdr:rowOff>126285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142812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8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41335</xdr:rowOff>
    </xdr:from>
    <xdr:to>
      <xdr:col>72</xdr:col>
      <xdr:colOff>38100</xdr:colOff>
      <xdr:row>39</xdr:row>
      <xdr:rowOff>142935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134062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46826</xdr:rowOff>
    </xdr:from>
    <xdr:to>
      <xdr:col>67</xdr:col>
      <xdr:colOff>101600</xdr:colOff>
      <xdr:row>39</xdr:row>
      <xdr:rowOff>148426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139553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26699</xdr:rowOff>
    </xdr:from>
    <xdr:to>
      <xdr:col>85</xdr:col>
      <xdr:colOff>127000</xdr:colOff>
      <xdr:row>76</xdr:row>
      <xdr:rowOff>17021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885449"/>
          <a:ext cx="838200" cy="1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17021</xdr:rowOff>
    </xdr:from>
    <xdr:to>
      <xdr:col>81</xdr:col>
      <xdr:colOff>50800</xdr:colOff>
      <xdr:row>76</xdr:row>
      <xdr:rowOff>18180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047221"/>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18180</xdr:rowOff>
    </xdr:from>
    <xdr:to>
      <xdr:col>76</xdr:col>
      <xdr:colOff>114300</xdr:colOff>
      <xdr:row>76</xdr:row>
      <xdr:rowOff>37716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048380"/>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37716</xdr:rowOff>
    </xdr:from>
    <xdr:to>
      <xdr:col>71</xdr:col>
      <xdr:colOff>177800</xdr:colOff>
      <xdr:row>76</xdr:row>
      <xdr:rowOff>48861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067916"/>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147349</xdr:rowOff>
    </xdr:from>
    <xdr:to>
      <xdr:col>85</xdr:col>
      <xdr:colOff>177800</xdr:colOff>
      <xdr:row>75</xdr:row>
      <xdr:rowOff>77499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83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170226</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68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137670</xdr:rowOff>
    </xdr:from>
    <xdr:to>
      <xdr:col>81</xdr:col>
      <xdr:colOff>101600</xdr:colOff>
      <xdr:row>76</xdr:row>
      <xdr:rowOff>67819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996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84347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7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138830</xdr:rowOff>
    </xdr:from>
    <xdr:to>
      <xdr:col>76</xdr:col>
      <xdr:colOff>165100</xdr:colOff>
      <xdr:row>76</xdr:row>
      <xdr:rowOff>68980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9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85507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77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158366</xdr:rowOff>
    </xdr:from>
    <xdr:to>
      <xdr:col>72</xdr:col>
      <xdr:colOff>38100</xdr:colOff>
      <xdr:row>76</xdr:row>
      <xdr:rowOff>88516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105043</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79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169511</xdr:rowOff>
    </xdr:from>
    <xdr:to>
      <xdr:col>67</xdr:col>
      <xdr:colOff>101600</xdr:colOff>
      <xdr:row>76</xdr:row>
      <xdr:rowOff>99661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116187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80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118053</xdr:rowOff>
    </xdr:from>
    <xdr:to>
      <xdr:col>85</xdr:col>
      <xdr:colOff>127000</xdr:colOff>
      <xdr:row>98</xdr:row>
      <xdr:rowOff>133942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0153"/>
          <a:ext cx="838200" cy="1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170517</xdr:rowOff>
    </xdr:from>
    <xdr:to>
      <xdr:col>81</xdr:col>
      <xdr:colOff>50800</xdr:colOff>
      <xdr:row>98</xdr:row>
      <xdr:rowOff>133942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629717"/>
          <a:ext cx="889000" cy="30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170517</xdr:rowOff>
    </xdr:from>
    <xdr:to>
      <xdr:col>76</xdr:col>
      <xdr:colOff>114300</xdr:colOff>
      <xdr:row>98</xdr:row>
      <xdr:rowOff>63796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629717"/>
          <a:ext cx="889000" cy="23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29514</xdr:rowOff>
    </xdr:from>
    <xdr:to>
      <xdr:col>71</xdr:col>
      <xdr:colOff>177800</xdr:colOff>
      <xdr:row>98</xdr:row>
      <xdr:rowOff>63796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31614"/>
          <a:ext cx="889000" cy="3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67253</xdr:rowOff>
    </xdr:from>
    <xdr:to>
      <xdr:col>85</xdr:col>
      <xdr:colOff>177800</xdr:colOff>
      <xdr:row>98</xdr:row>
      <xdr:rowOff>168853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83142</xdr:rowOff>
    </xdr:from>
    <xdr:to>
      <xdr:col>81</xdr:col>
      <xdr:colOff>101600</xdr:colOff>
      <xdr:row>99</xdr:row>
      <xdr:rowOff>13292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4419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119717</xdr:rowOff>
    </xdr:from>
    <xdr:to>
      <xdr:col>76</xdr:col>
      <xdr:colOff>165100</xdr:colOff>
      <xdr:row>97</xdr:row>
      <xdr:rowOff>49867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5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66394</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35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12996</xdr:rowOff>
    </xdr:from>
    <xdr:to>
      <xdr:col>72</xdr:col>
      <xdr:colOff>38100</xdr:colOff>
      <xdr:row>98</xdr:row>
      <xdr:rowOff>114596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1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131123</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59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150164</xdr:rowOff>
    </xdr:from>
    <xdr:to>
      <xdr:col>67</xdr:col>
      <xdr:colOff>101600</xdr:colOff>
      <xdr:row>98</xdr:row>
      <xdr:rowOff>80314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96841</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5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8065</xdr:rowOff>
    </xdr:from>
    <xdr:to>
      <xdr:col>116</xdr:col>
      <xdr:colOff>63500</xdr:colOff>
      <xdr:row>59</xdr:row>
      <xdr:rowOff>37344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23615"/>
          <a:ext cx="838200" cy="2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8065</xdr:rowOff>
    </xdr:from>
    <xdr:to>
      <xdr:col>111</xdr:col>
      <xdr:colOff>177800</xdr:colOff>
      <xdr:row>59</xdr:row>
      <xdr:rowOff>22371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23615"/>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9646</xdr:rowOff>
    </xdr:from>
    <xdr:to>
      <xdr:col>107</xdr:col>
      <xdr:colOff>50800</xdr:colOff>
      <xdr:row>59</xdr:row>
      <xdr:rowOff>22371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25196"/>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9646</xdr:rowOff>
    </xdr:from>
    <xdr:to>
      <xdr:col>102</xdr:col>
      <xdr:colOff>114300</xdr:colOff>
      <xdr:row>59</xdr:row>
      <xdr:rowOff>13760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2519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157994</xdr:rowOff>
    </xdr:from>
    <xdr:to>
      <xdr:col>116</xdr:col>
      <xdr:colOff>114300</xdr:colOff>
      <xdr:row>59</xdr:row>
      <xdr:rowOff>88144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72921</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7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128715</xdr:rowOff>
    </xdr:from>
    <xdr:to>
      <xdr:col>112</xdr:col>
      <xdr:colOff>38100</xdr:colOff>
      <xdr:row>59</xdr:row>
      <xdr:rowOff>58865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49992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143021</xdr:rowOff>
    </xdr:from>
    <xdr:to>
      <xdr:col>107</xdr:col>
      <xdr:colOff>101600</xdr:colOff>
      <xdr:row>59</xdr:row>
      <xdr:rowOff>73171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64298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130296</xdr:rowOff>
    </xdr:from>
    <xdr:to>
      <xdr:col>102</xdr:col>
      <xdr:colOff>165100</xdr:colOff>
      <xdr:row>59</xdr:row>
      <xdr:rowOff>60446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51573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134410</xdr:rowOff>
    </xdr:from>
    <xdr:to>
      <xdr:col>98</xdr:col>
      <xdr:colOff>38100</xdr:colOff>
      <xdr:row>59</xdr:row>
      <xdr:rowOff>64560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55687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7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140036</xdr:rowOff>
    </xdr:from>
    <xdr:to>
      <xdr:col>116</xdr:col>
      <xdr:colOff>63500</xdr:colOff>
      <xdr:row>75</xdr:row>
      <xdr:rowOff>166213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98786"/>
          <a:ext cx="838200" cy="2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166213</xdr:rowOff>
    </xdr:from>
    <xdr:to>
      <xdr:col>111</xdr:col>
      <xdr:colOff>177800</xdr:colOff>
      <xdr:row>76</xdr:row>
      <xdr:rowOff>98396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24963"/>
          <a:ext cx="889000" cy="10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98396</xdr:rowOff>
    </xdr:from>
    <xdr:to>
      <xdr:col>107</xdr:col>
      <xdr:colOff>50800</xdr:colOff>
      <xdr:row>76</xdr:row>
      <xdr:rowOff>113773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28596"/>
          <a:ext cx="889000" cy="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96918</xdr:rowOff>
    </xdr:from>
    <xdr:to>
      <xdr:col>102</xdr:col>
      <xdr:colOff>114300</xdr:colOff>
      <xdr:row>76</xdr:row>
      <xdr:rowOff>113773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27118"/>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89236</xdr:rowOff>
    </xdr:from>
    <xdr:to>
      <xdr:col>116</xdr:col>
      <xdr:colOff>114300</xdr:colOff>
      <xdr:row>76</xdr:row>
      <xdr:rowOff>19385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47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112113</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9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115414</xdr:rowOff>
    </xdr:from>
    <xdr:to>
      <xdr:col>112</xdr:col>
      <xdr:colOff>38100</xdr:colOff>
      <xdr:row>76</xdr:row>
      <xdr:rowOff>45563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74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62091</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74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47596</xdr:rowOff>
    </xdr:from>
    <xdr:to>
      <xdr:col>107</xdr:col>
      <xdr:colOff>101600</xdr:colOff>
      <xdr:row>76</xdr:row>
      <xdr:rowOff>149196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165723</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85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62973</xdr:rowOff>
    </xdr:from>
    <xdr:to>
      <xdr:col>102</xdr:col>
      <xdr:colOff>165100</xdr:colOff>
      <xdr:row>76</xdr:row>
      <xdr:rowOff>164573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9650</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8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46118</xdr:rowOff>
    </xdr:from>
    <xdr:to>
      <xdr:col>98</xdr:col>
      <xdr:colOff>38100</xdr:colOff>
      <xdr:row>76</xdr:row>
      <xdr:rowOff>147718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7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164244</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8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本町は南北に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㎞という広範囲であるため、人件費や物件費等の経常経費のコストは類似団体と比較しても高くなる傾向にある。</a:t>
          </a:r>
        </a:p>
        <a:p>
          <a:r>
            <a:rPr kumimoji="1" lang="ja-JP" altLang="en-US" sz="1300">
              <a:latin typeface="ＭＳ Ｐゴシック" panose="020B0600070205080204" pitchFamily="50" charset="-128"/>
              <a:ea typeface="ＭＳ Ｐゴシック" panose="020B0600070205080204" pitchFamily="50" charset="-128"/>
            </a:rPr>
            <a:t>　全般的には昨年度と比較してもほぼ横ばいとなっているが、普通建設事業費及び公債費においては昨年度と比較して増加している。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a:t>
          </a:r>
          <a:r>
            <a:rPr kumimoji="1" lang="en-US" altLang="ja-JP" sz="1300">
              <a:latin typeface="ＭＳ Ｐゴシック" panose="020B0600070205080204" pitchFamily="50" charset="-128"/>
              <a:ea typeface="ＭＳ Ｐゴシック" panose="020B0600070205080204" pitchFamily="50" charset="-128"/>
            </a:rPr>
            <a:t>763,146</a:t>
          </a:r>
          <a:r>
            <a:rPr kumimoji="1" lang="ja-JP" altLang="en-US" sz="1300">
              <a:latin typeface="ＭＳ Ｐゴシック" panose="020B0600070205080204" pitchFamily="50" charset="-128"/>
              <a:ea typeface="ＭＳ Ｐゴシック" panose="020B0600070205080204" pitchFamily="50" charset="-128"/>
            </a:rPr>
            <a:t>円と平成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308,223</a:t>
          </a:r>
          <a:r>
            <a:rPr kumimoji="1" lang="ja-JP" altLang="en-US" sz="1300">
              <a:latin typeface="ＭＳ Ｐゴシック" panose="020B0600070205080204" pitchFamily="50" charset="-128"/>
              <a:ea typeface="ＭＳ Ｐゴシック" panose="020B0600070205080204" pitchFamily="50" charset="-128"/>
            </a:rPr>
            <a:t>円と比べて</a:t>
          </a:r>
          <a:r>
            <a:rPr kumimoji="1" lang="en-US" altLang="ja-JP" sz="1300">
              <a:latin typeface="ＭＳ Ｐゴシック" panose="020B0600070205080204" pitchFamily="50" charset="-128"/>
              <a:ea typeface="ＭＳ Ｐゴシック" panose="020B0600070205080204" pitchFamily="50" charset="-128"/>
            </a:rPr>
            <a:t>454,923</a:t>
          </a:r>
          <a:r>
            <a:rPr kumimoji="1" lang="ja-JP" altLang="en-US" sz="1300">
              <a:latin typeface="ＭＳ Ｐゴシック" panose="020B0600070205080204" pitchFamily="50" charset="-128"/>
              <a:ea typeface="ＭＳ Ｐゴシック" panose="020B0600070205080204" pitchFamily="50" charset="-128"/>
            </a:rPr>
            <a:t>円の増と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倍以上増えている。これは町民保養センター改修事業約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億円、町民プール建設事業約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億円等の事業増加が要因となっている。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369,318</a:t>
          </a:r>
          <a:r>
            <a:rPr kumimoji="1" lang="ja-JP" altLang="en-US" sz="1300">
              <a:latin typeface="ＭＳ Ｐゴシック" panose="020B0600070205080204" pitchFamily="50" charset="-128"/>
              <a:ea typeface="ＭＳ Ｐゴシック" panose="020B0600070205080204" pitchFamily="50" charset="-128"/>
            </a:rPr>
            <a:t>円と平成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284,399</a:t>
          </a:r>
          <a:r>
            <a:rPr kumimoji="1" lang="ja-JP" altLang="en-US" sz="1300">
              <a:latin typeface="ＭＳ Ｐゴシック" panose="020B0600070205080204" pitchFamily="50" charset="-128"/>
              <a:ea typeface="ＭＳ Ｐゴシック" panose="020B0600070205080204" pitchFamily="50" charset="-128"/>
            </a:rPr>
            <a:t>円と比べて</a:t>
          </a:r>
          <a:r>
            <a:rPr kumimoji="1" lang="en-US" altLang="ja-JP" sz="1300">
              <a:latin typeface="ＭＳ Ｐゴシック" panose="020B0600070205080204" pitchFamily="50" charset="-128"/>
              <a:ea typeface="ＭＳ Ｐゴシック" panose="020B0600070205080204" pitchFamily="50" charset="-128"/>
            </a:rPr>
            <a:t>84,919</a:t>
          </a:r>
          <a:r>
            <a:rPr kumimoji="1" lang="ja-JP" altLang="en-US" sz="1300">
              <a:latin typeface="ＭＳ Ｐゴシック" panose="020B0600070205080204" pitchFamily="50" charset="-128"/>
              <a:ea typeface="ＭＳ Ｐゴシック" panose="020B0600070205080204" pitchFamily="50" charset="-128"/>
            </a:rPr>
            <a:t>円の増となっている。これは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特養施設や診療所の建設事業に係る元金償還が開始されたことが増加の要因となっている。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
1,445
767.04
4,496,699
4,398,765
97,609
2,394,038
4,747,547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7779</xdr:rowOff>
    </xdr:from>
    <xdr:to>
      <xdr:col>24</xdr:col>
      <xdr:colOff>63500</xdr:colOff>
      <xdr:row>35</xdr:row>
      <xdr:rowOff>24124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08529"/>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24124</xdr:rowOff>
    </xdr:from>
    <xdr:to>
      <xdr:col>19</xdr:col>
      <xdr:colOff>177800</xdr:colOff>
      <xdr:row>35</xdr:row>
      <xdr:rowOff>64853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24874"/>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45060</xdr:rowOff>
    </xdr:from>
    <xdr:to>
      <xdr:col>15</xdr:col>
      <xdr:colOff>50800</xdr:colOff>
      <xdr:row>35</xdr:row>
      <xdr:rowOff>64853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45810"/>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23800</xdr:rowOff>
    </xdr:from>
    <xdr:to>
      <xdr:col>10</xdr:col>
      <xdr:colOff>114300</xdr:colOff>
      <xdr:row>35</xdr:row>
      <xdr:rowOff>45060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2455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128429</xdr:rowOff>
    </xdr:from>
    <xdr:to>
      <xdr:col>24</xdr:col>
      <xdr:colOff>114300</xdr:colOff>
      <xdr:row>35</xdr:row>
      <xdr:rowOff>58579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151306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144774</xdr:rowOff>
    </xdr:from>
    <xdr:to>
      <xdr:col>20</xdr:col>
      <xdr:colOff>38100</xdr:colOff>
      <xdr:row>35</xdr:row>
      <xdr:rowOff>74924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91451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14053</xdr:rowOff>
    </xdr:from>
    <xdr:to>
      <xdr:col>15</xdr:col>
      <xdr:colOff>101600</xdr:colOff>
      <xdr:row>35</xdr:row>
      <xdr:rowOff>115653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132180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165710</xdr:rowOff>
    </xdr:from>
    <xdr:to>
      <xdr:col>10</xdr:col>
      <xdr:colOff>165100</xdr:colOff>
      <xdr:row>35</xdr:row>
      <xdr:rowOff>95860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112387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7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144450</xdr:rowOff>
    </xdr:from>
    <xdr:to>
      <xdr:col>6</xdr:col>
      <xdr:colOff>38100</xdr:colOff>
      <xdr:row>35</xdr:row>
      <xdr:rowOff>74600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91127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4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77094</xdr:rowOff>
    </xdr:from>
    <xdr:to>
      <xdr:col>24</xdr:col>
      <xdr:colOff>63500</xdr:colOff>
      <xdr:row>58</xdr:row>
      <xdr:rowOff>81787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21194"/>
          <a:ext cx="838200"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26559</xdr:rowOff>
    </xdr:from>
    <xdr:to>
      <xdr:col>19</xdr:col>
      <xdr:colOff>177800</xdr:colOff>
      <xdr:row>58</xdr:row>
      <xdr:rowOff>77094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99209"/>
          <a:ext cx="889000" cy="22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26559</xdr:rowOff>
    </xdr:from>
    <xdr:to>
      <xdr:col>15</xdr:col>
      <xdr:colOff>50800</xdr:colOff>
      <xdr:row>57</xdr:row>
      <xdr:rowOff>170509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99209"/>
          <a:ext cx="889000" cy="14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170509</xdr:rowOff>
    </xdr:from>
    <xdr:to>
      <xdr:col>10</xdr:col>
      <xdr:colOff>114300</xdr:colOff>
      <xdr:row>58</xdr:row>
      <xdr:rowOff>24694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43159"/>
          <a:ext cx="889000" cy="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30987</xdr:rowOff>
    </xdr:from>
    <xdr:to>
      <xdr:col>24</xdr:col>
      <xdr:colOff>114300</xdr:colOff>
      <xdr:row>58</xdr:row>
      <xdr:rowOff>132587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7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161814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26294</xdr:rowOff>
    </xdr:from>
    <xdr:to>
      <xdr:col>20</xdr:col>
      <xdr:colOff>38100</xdr:colOff>
      <xdr:row>58</xdr:row>
      <xdr:rowOff>127894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144421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4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147209</xdr:rowOff>
    </xdr:from>
    <xdr:to>
      <xdr:col>15</xdr:col>
      <xdr:colOff>101600</xdr:colOff>
      <xdr:row>57</xdr:row>
      <xdr:rowOff>77359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93886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2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119709</xdr:rowOff>
    </xdr:from>
    <xdr:to>
      <xdr:col>10</xdr:col>
      <xdr:colOff>165100</xdr:colOff>
      <xdr:row>58</xdr:row>
      <xdr:rowOff>49859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66386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6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145344</xdr:rowOff>
    </xdr:from>
    <xdr:to>
      <xdr:col>6</xdr:col>
      <xdr:colOff>38100</xdr:colOff>
      <xdr:row>58</xdr:row>
      <xdr:rowOff>75494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1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92021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131136</xdr:rowOff>
    </xdr:from>
    <xdr:to>
      <xdr:col>24</xdr:col>
      <xdr:colOff>63500</xdr:colOff>
      <xdr:row>76</xdr:row>
      <xdr:rowOff>132648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1336"/>
          <a:ext cx="8382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132648</xdr:rowOff>
    </xdr:from>
    <xdr:to>
      <xdr:col>19</xdr:col>
      <xdr:colOff>177800</xdr:colOff>
      <xdr:row>77</xdr:row>
      <xdr:rowOff>37947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62848"/>
          <a:ext cx="889000" cy="7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37947</xdr:rowOff>
    </xdr:from>
    <xdr:to>
      <xdr:col>15</xdr:col>
      <xdr:colOff>50800</xdr:colOff>
      <xdr:row>77</xdr:row>
      <xdr:rowOff>47820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39597"/>
          <a:ext cx="8890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136437</xdr:rowOff>
    </xdr:from>
    <xdr:to>
      <xdr:col>10</xdr:col>
      <xdr:colOff>114300</xdr:colOff>
      <xdr:row>77</xdr:row>
      <xdr:rowOff>47820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480837"/>
          <a:ext cx="889000" cy="76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80336</xdr:rowOff>
    </xdr:from>
    <xdr:to>
      <xdr:col>24</xdr:col>
      <xdr:colOff>114300</xdr:colOff>
      <xdr:row>77</xdr:row>
      <xdr:rowOff>10486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103212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81848</xdr:rowOff>
    </xdr:from>
    <xdr:to>
      <xdr:col>20</xdr:col>
      <xdr:colOff>38100</xdr:colOff>
      <xdr:row>77</xdr:row>
      <xdr:rowOff>11998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28525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8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158597</xdr:rowOff>
    </xdr:from>
    <xdr:to>
      <xdr:col>15</xdr:col>
      <xdr:colOff>101600</xdr:colOff>
      <xdr:row>77</xdr:row>
      <xdr:rowOff>88747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105274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6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168470</xdr:rowOff>
    </xdr:from>
    <xdr:to>
      <xdr:col>10</xdr:col>
      <xdr:colOff>165100</xdr:colOff>
      <xdr:row>77</xdr:row>
      <xdr:rowOff>98620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115147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7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85637</xdr:rowOff>
    </xdr:from>
    <xdr:to>
      <xdr:col>6</xdr:col>
      <xdr:colOff>38100</xdr:colOff>
      <xdr:row>73</xdr:row>
      <xdr:rowOff>15787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4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32314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20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28790</xdr:rowOff>
    </xdr:from>
    <xdr:to>
      <xdr:col>24</xdr:col>
      <xdr:colOff>63500</xdr:colOff>
      <xdr:row>94</xdr:row>
      <xdr:rowOff>31840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145090"/>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28790</xdr:rowOff>
    </xdr:from>
    <xdr:to>
      <xdr:col>19</xdr:col>
      <xdr:colOff>177800</xdr:colOff>
      <xdr:row>94</xdr:row>
      <xdr:rowOff>29322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45090"/>
          <a:ext cx="8890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151036</xdr:rowOff>
    </xdr:from>
    <xdr:to>
      <xdr:col>15</xdr:col>
      <xdr:colOff>50800</xdr:colOff>
      <xdr:row>94</xdr:row>
      <xdr:rowOff>29322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5752986"/>
          <a:ext cx="889000" cy="39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113209</xdr:rowOff>
    </xdr:from>
    <xdr:to>
      <xdr:col>10</xdr:col>
      <xdr:colOff>114300</xdr:colOff>
      <xdr:row>91</xdr:row>
      <xdr:rowOff>151036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5715159"/>
          <a:ext cx="889000" cy="3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152490</xdr:rowOff>
    </xdr:from>
    <xdr:to>
      <xdr:col>24</xdr:col>
      <xdr:colOff>114300</xdr:colOff>
      <xdr:row>94</xdr:row>
      <xdr:rowOff>82640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3917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4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149440</xdr:rowOff>
    </xdr:from>
    <xdr:to>
      <xdr:col>20</xdr:col>
      <xdr:colOff>38100</xdr:colOff>
      <xdr:row>94</xdr:row>
      <xdr:rowOff>79590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0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96117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86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149972</xdr:rowOff>
    </xdr:from>
    <xdr:to>
      <xdr:col>15</xdr:col>
      <xdr:colOff>101600</xdr:colOff>
      <xdr:row>94</xdr:row>
      <xdr:rowOff>80122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9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96649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87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100236</xdr:rowOff>
    </xdr:from>
    <xdr:to>
      <xdr:col>10</xdr:col>
      <xdr:colOff>165100</xdr:colOff>
      <xdr:row>92</xdr:row>
      <xdr:rowOff>30386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7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46913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47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62409</xdr:rowOff>
    </xdr:from>
    <xdr:to>
      <xdr:col>6</xdr:col>
      <xdr:colOff>38100</xdr:colOff>
      <xdr:row>91</xdr:row>
      <xdr:rowOff>164009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66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9086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43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29591</xdr:rowOff>
    </xdr:from>
    <xdr:to>
      <xdr:col>55</xdr:col>
      <xdr:colOff>0</xdr:colOff>
      <xdr:row>39</xdr:row>
      <xdr:rowOff>29972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1614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29972</xdr:rowOff>
    </xdr:from>
    <xdr:to>
      <xdr:col>50</xdr:col>
      <xdr:colOff>114300</xdr:colOff>
      <xdr:row>39</xdr:row>
      <xdr:rowOff>30226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16522"/>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30226</xdr:rowOff>
    </xdr:from>
    <xdr:to>
      <xdr:col>45</xdr:col>
      <xdr:colOff>177800</xdr:colOff>
      <xdr:row>39</xdr:row>
      <xdr:rowOff>30607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167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30607</xdr:rowOff>
    </xdr:from>
    <xdr:to>
      <xdr:col>41</xdr:col>
      <xdr:colOff>50800</xdr:colOff>
      <xdr:row>39</xdr:row>
      <xdr:rowOff>32004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17157"/>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150241</xdr:rowOff>
    </xdr:from>
    <xdr:to>
      <xdr:col>55</xdr:col>
      <xdr:colOff>50800</xdr:colOff>
      <xdr:row>39</xdr:row>
      <xdr:rowOff>80391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71899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150622</xdr:rowOff>
    </xdr:from>
    <xdr:to>
      <xdr:col>50</xdr:col>
      <xdr:colOff>165100</xdr:colOff>
      <xdr:row>39</xdr:row>
      <xdr:rowOff>80772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71899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150876</xdr:rowOff>
    </xdr:from>
    <xdr:to>
      <xdr:col>46</xdr:col>
      <xdr:colOff>38100</xdr:colOff>
      <xdr:row>39</xdr:row>
      <xdr:rowOff>81026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72153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151257</xdr:rowOff>
    </xdr:from>
    <xdr:to>
      <xdr:col>41</xdr:col>
      <xdr:colOff>101600</xdr:colOff>
      <xdr:row>39</xdr:row>
      <xdr:rowOff>81407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72534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59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152654</xdr:rowOff>
    </xdr:from>
    <xdr:to>
      <xdr:col>36</xdr:col>
      <xdr:colOff>165100</xdr:colOff>
      <xdr:row>39</xdr:row>
      <xdr:rowOff>82804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73931</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60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84299</xdr:rowOff>
    </xdr:from>
    <xdr:to>
      <xdr:col>55</xdr:col>
      <xdr:colOff>0</xdr:colOff>
      <xdr:row>56</xdr:row>
      <xdr:rowOff>158929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85499"/>
          <a:ext cx="838200" cy="7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158929</xdr:rowOff>
    </xdr:from>
    <xdr:to>
      <xdr:col>50</xdr:col>
      <xdr:colOff>114300</xdr:colOff>
      <xdr:row>57</xdr:row>
      <xdr:rowOff>37403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60129"/>
          <a:ext cx="889000" cy="4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167402</xdr:rowOff>
    </xdr:from>
    <xdr:to>
      <xdr:col>45</xdr:col>
      <xdr:colOff>177800</xdr:colOff>
      <xdr:row>57</xdr:row>
      <xdr:rowOff>37403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68602"/>
          <a:ext cx="889000" cy="4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167402</xdr:rowOff>
    </xdr:from>
    <xdr:to>
      <xdr:col>41</xdr:col>
      <xdr:colOff>50800</xdr:colOff>
      <xdr:row>57</xdr:row>
      <xdr:rowOff>27253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68602"/>
          <a:ext cx="889000" cy="3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33499</xdr:rowOff>
    </xdr:from>
    <xdr:to>
      <xdr:col>55</xdr:col>
      <xdr:colOff>50800</xdr:colOff>
      <xdr:row>56</xdr:row>
      <xdr:rowOff>135099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56376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8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108129</xdr:rowOff>
    </xdr:from>
    <xdr:to>
      <xdr:col>50</xdr:col>
      <xdr:colOff>165100</xdr:colOff>
      <xdr:row>57</xdr:row>
      <xdr:rowOff>38279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54806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4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158053</xdr:rowOff>
    </xdr:from>
    <xdr:to>
      <xdr:col>46</xdr:col>
      <xdr:colOff>38100</xdr:colOff>
      <xdr:row>57</xdr:row>
      <xdr:rowOff>88203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104730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3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116602</xdr:rowOff>
    </xdr:from>
    <xdr:to>
      <xdr:col>41</xdr:col>
      <xdr:colOff>101600</xdr:colOff>
      <xdr:row>57</xdr:row>
      <xdr:rowOff>46752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63279</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49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147903</xdr:rowOff>
    </xdr:from>
    <xdr:to>
      <xdr:col>36</xdr:col>
      <xdr:colOff>165100</xdr:colOff>
      <xdr:row>57</xdr:row>
      <xdr:rowOff>78053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4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94580</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2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93328</xdr:rowOff>
    </xdr:from>
    <xdr:to>
      <xdr:col>55</xdr:col>
      <xdr:colOff>0</xdr:colOff>
      <xdr:row>76</xdr:row>
      <xdr:rowOff>142367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094828"/>
          <a:ext cx="838200" cy="107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142367</xdr:rowOff>
    </xdr:from>
    <xdr:to>
      <xdr:col>50</xdr:col>
      <xdr:colOff>114300</xdr:colOff>
      <xdr:row>77</xdr:row>
      <xdr:rowOff>254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72567"/>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136100</xdr:rowOff>
    </xdr:from>
    <xdr:to>
      <xdr:col>45</xdr:col>
      <xdr:colOff>177800</xdr:colOff>
      <xdr:row>77</xdr:row>
      <xdr:rowOff>254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66300"/>
          <a:ext cx="8890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136100</xdr:rowOff>
    </xdr:from>
    <xdr:to>
      <xdr:col>41</xdr:col>
      <xdr:colOff>50800</xdr:colOff>
      <xdr:row>76</xdr:row>
      <xdr:rowOff>160327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166300"/>
          <a:ext cx="889000" cy="2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42528</xdr:rowOff>
    </xdr:from>
    <xdr:to>
      <xdr:col>55</xdr:col>
      <xdr:colOff>50800</xdr:colOff>
      <xdr:row>70</xdr:row>
      <xdr:rowOff>144128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0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144671</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197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91567</xdr:rowOff>
    </xdr:from>
    <xdr:to>
      <xdr:col>50</xdr:col>
      <xdr:colOff>165100</xdr:colOff>
      <xdr:row>77</xdr:row>
      <xdr:rowOff>21717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38244</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8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120904</xdr:rowOff>
    </xdr:from>
    <xdr:to>
      <xdr:col>46</xdr:col>
      <xdr:colOff>38100</xdr:colOff>
      <xdr:row>77</xdr:row>
      <xdr:rowOff>51054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67581</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92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85300</xdr:rowOff>
    </xdr:from>
    <xdr:to>
      <xdr:col>41</xdr:col>
      <xdr:colOff>101600</xdr:colOff>
      <xdr:row>77</xdr:row>
      <xdr:rowOff>15450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31976</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89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109527</xdr:rowOff>
    </xdr:from>
    <xdr:to>
      <xdr:col>36</xdr:col>
      <xdr:colOff>165100</xdr:colOff>
      <xdr:row>77</xdr:row>
      <xdr:rowOff>39677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56204</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291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162886</xdr:rowOff>
    </xdr:from>
    <xdr:to>
      <xdr:col>55</xdr:col>
      <xdr:colOff>0</xdr:colOff>
      <xdr:row>96</xdr:row>
      <xdr:rowOff>10771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50636"/>
          <a:ext cx="8382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10771</xdr:rowOff>
    </xdr:from>
    <xdr:to>
      <xdr:col>50</xdr:col>
      <xdr:colOff>114300</xdr:colOff>
      <xdr:row>96</xdr:row>
      <xdr:rowOff>92797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69971"/>
          <a:ext cx="889000" cy="8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92797</xdr:rowOff>
    </xdr:from>
    <xdr:to>
      <xdr:col>45</xdr:col>
      <xdr:colOff>177800</xdr:colOff>
      <xdr:row>97</xdr:row>
      <xdr:rowOff>9537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51997"/>
          <a:ext cx="889000" cy="8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46904</xdr:rowOff>
    </xdr:from>
    <xdr:to>
      <xdr:col>41</xdr:col>
      <xdr:colOff>50800</xdr:colOff>
      <xdr:row>97</xdr:row>
      <xdr:rowOff>9537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06104"/>
          <a:ext cx="889000" cy="1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112086</xdr:rowOff>
    </xdr:from>
    <xdr:to>
      <xdr:col>55</xdr:col>
      <xdr:colOff>50800</xdr:colOff>
      <xdr:row>96</xdr:row>
      <xdr:rowOff>42236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3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134963</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5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131421</xdr:rowOff>
    </xdr:from>
    <xdr:to>
      <xdr:col>50</xdr:col>
      <xdr:colOff>165100</xdr:colOff>
      <xdr:row>96</xdr:row>
      <xdr:rowOff>61571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1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78098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19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41997</xdr:rowOff>
    </xdr:from>
    <xdr:to>
      <xdr:col>46</xdr:col>
      <xdr:colOff>38100</xdr:colOff>
      <xdr:row>96</xdr:row>
      <xdr:rowOff>143597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0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160124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27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130187</xdr:rowOff>
    </xdr:from>
    <xdr:to>
      <xdr:col>41</xdr:col>
      <xdr:colOff>101600</xdr:colOff>
      <xdr:row>97</xdr:row>
      <xdr:rowOff>60337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76864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36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167554</xdr:rowOff>
    </xdr:from>
    <xdr:to>
      <xdr:col>36</xdr:col>
      <xdr:colOff>165100</xdr:colOff>
      <xdr:row>96</xdr:row>
      <xdr:rowOff>97704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5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114231</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23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13911</xdr:rowOff>
    </xdr:from>
    <xdr:to>
      <xdr:col>85</xdr:col>
      <xdr:colOff>127000</xdr:colOff>
      <xdr:row>38</xdr:row>
      <xdr:rowOff>29757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29011"/>
          <a:ext cx="8382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13911</xdr:rowOff>
    </xdr:from>
    <xdr:to>
      <xdr:col>81</xdr:col>
      <xdr:colOff>50800</xdr:colOff>
      <xdr:row>38</xdr:row>
      <xdr:rowOff>41056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29011"/>
          <a:ext cx="889000" cy="2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41056</xdr:rowOff>
    </xdr:from>
    <xdr:to>
      <xdr:col>76</xdr:col>
      <xdr:colOff>114300</xdr:colOff>
      <xdr:row>38</xdr:row>
      <xdr:rowOff>42407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56156"/>
          <a:ext cx="889000" cy="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42407</xdr:rowOff>
    </xdr:from>
    <xdr:to>
      <xdr:col>71</xdr:col>
      <xdr:colOff>177800</xdr:colOff>
      <xdr:row>38</xdr:row>
      <xdr:rowOff>43044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57507"/>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150407</xdr:rowOff>
    </xdr:from>
    <xdr:to>
      <xdr:col>85</xdr:col>
      <xdr:colOff>177800</xdr:colOff>
      <xdr:row>38</xdr:row>
      <xdr:rowOff>80556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94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1834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4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134561</xdr:rowOff>
    </xdr:from>
    <xdr:to>
      <xdr:col>81</xdr:col>
      <xdr:colOff>101600</xdr:colOff>
      <xdr:row>38</xdr:row>
      <xdr:rowOff>64711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81238</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181795" y="625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161706</xdr:rowOff>
    </xdr:from>
    <xdr:to>
      <xdr:col>76</xdr:col>
      <xdr:colOff>165100</xdr:colOff>
      <xdr:row>38</xdr:row>
      <xdr:rowOff>91856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108382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8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163057</xdr:rowOff>
    </xdr:from>
    <xdr:to>
      <xdr:col>72</xdr:col>
      <xdr:colOff>38100</xdr:colOff>
      <xdr:row>38</xdr:row>
      <xdr:rowOff>93207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109735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28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163694</xdr:rowOff>
    </xdr:from>
    <xdr:to>
      <xdr:col>67</xdr:col>
      <xdr:colOff>101600</xdr:colOff>
      <xdr:row>38</xdr:row>
      <xdr:rowOff>93844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110371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28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137400</xdr:rowOff>
    </xdr:from>
    <xdr:to>
      <xdr:col>85</xdr:col>
      <xdr:colOff>127000</xdr:colOff>
      <xdr:row>54</xdr:row>
      <xdr:rowOff>127079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052800"/>
          <a:ext cx="838200" cy="33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93713</xdr:rowOff>
    </xdr:from>
    <xdr:to>
      <xdr:col>81</xdr:col>
      <xdr:colOff>50800</xdr:colOff>
      <xdr:row>54</xdr:row>
      <xdr:rowOff>127079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352013"/>
          <a:ext cx="889000" cy="3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85949</xdr:rowOff>
    </xdr:from>
    <xdr:to>
      <xdr:col>76</xdr:col>
      <xdr:colOff>114300</xdr:colOff>
      <xdr:row>54</xdr:row>
      <xdr:rowOff>93713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344249"/>
          <a:ext cx="88900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85949</xdr:rowOff>
    </xdr:from>
    <xdr:to>
      <xdr:col>71</xdr:col>
      <xdr:colOff>177800</xdr:colOff>
      <xdr:row>55</xdr:row>
      <xdr:rowOff>25610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344249"/>
          <a:ext cx="889000" cy="1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86600</xdr:rowOff>
    </xdr:from>
    <xdr:to>
      <xdr:col>85</xdr:col>
      <xdr:colOff>177800</xdr:colOff>
      <xdr:row>53</xdr:row>
      <xdr:rowOff>16750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0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109477</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8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76279</xdr:rowOff>
    </xdr:from>
    <xdr:to>
      <xdr:col>81</xdr:col>
      <xdr:colOff>101600</xdr:colOff>
      <xdr:row>55</xdr:row>
      <xdr:rowOff>6429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33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22956</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10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42913</xdr:rowOff>
    </xdr:from>
    <xdr:to>
      <xdr:col>76</xdr:col>
      <xdr:colOff>165100</xdr:colOff>
      <xdr:row>54</xdr:row>
      <xdr:rowOff>144513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161040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07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35149</xdr:rowOff>
    </xdr:from>
    <xdr:to>
      <xdr:col>72</xdr:col>
      <xdr:colOff>38100</xdr:colOff>
      <xdr:row>54</xdr:row>
      <xdr:rowOff>136749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2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153276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06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146260</xdr:rowOff>
    </xdr:from>
    <xdr:to>
      <xdr:col>67</xdr:col>
      <xdr:colOff>101600</xdr:colOff>
      <xdr:row>55</xdr:row>
      <xdr:rowOff>76410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92937</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17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61356</xdr:rowOff>
    </xdr:from>
    <xdr:to>
      <xdr:col>85</xdr:col>
      <xdr:colOff>127000</xdr:colOff>
      <xdr:row>79</xdr:row>
      <xdr:rowOff>91287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05906"/>
          <a:ext cx="838200" cy="2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61356</xdr:rowOff>
    </xdr:from>
    <xdr:to>
      <xdr:col>81</xdr:col>
      <xdr:colOff>50800</xdr:colOff>
      <xdr:row>79</xdr:row>
      <xdr:rowOff>75485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05906"/>
          <a:ext cx="889000" cy="1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75485</xdr:rowOff>
    </xdr:from>
    <xdr:to>
      <xdr:col>76</xdr:col>
      <xdr:colOff>114300</xdr:colOff>
      <xdr:row>79</xdr:row>
      <xdr:rowOff>92135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20035"/>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92135</xdr:rowOff>
    </xdr:from>
    <xdr:to>
      <xdr:col>71</xdr:col>
      <xdr:colOff>177800</xdr:colOff>
      <xdr:row>79</xdr:row>
      <xdr:rowOff>97625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36685"/>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40487</xdr:rowOff>
    </xdr:from>
    <xdr:to>
      <xdr:col>85</xdr:col>
      <xdr:colOff>177800</xdr:colOff>
      <xdr:row>79</xdr:row>
      <xdr:rowOff>142087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10556</xdr:rowOff>
    </xdr:from>
    <xdr:to>
      <xdr:col>81</xdr:col>
      <xdr:colOff>101600</xdr:colOff>
      <xdr:row>79</xdr:row>
      <xdr:rowOff>112156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128683</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24685</xdr:rowOff>
    </xdr:from>
    <xdr:to>
      <xdr:col>76</xdr:col>
      <xdr:colOff>165100</xdr:colOff>
      <xdr:row>79</xdr:row>
      <xdr:rowOff>126285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142812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3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41335</xdr:rowOff>
    </xdr:from>
    <xdr:to>
      <xdr:col>72</xdr:col>
      <xdr:colOff>38100</xdr:colOff>
      <xdr:row>79</xdr:row>
      <xdr:rowOff>142935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134062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7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46825</xdr:rowOff>
    </xdr:from>
    <xdr:to>
      <xdr:col>67</xdr:col>
      <xdr:colOff>101600</xdr:colOff>
      <xdr:row>79</xdr:row>
      <xdr:rowOff>148425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139552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26699</xdr:rowOff>
    </xdr:from>
    <xdr:to>
      <xdr:col>85</xdr:col>
      <xdr:colOff>127000</xdr:colOff>
      <xdr:row>96</xdr:row>
      <xdr:rowOff>17021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14449"/>
          <a:ext cx="838200" cy="1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17021</xdr:rowOff>
    </xdr:from>
    <xdr:to>
      <xdr:col>81</xdr:col>
      <xdr:colOff>50800</xdr:colOff>
      <xdr:row>96</xdr:row>
      <xdr:rowOff>18180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76221"/>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18180</xdr:rowOff>
    </xdr:from>
    <xdr:to>
      <xdr:col>76</xdr:col>
      <xdr:colOff>114300</xdr:colOff>
      <xdr:row>96</xdr:row>
      <xdr:rowOff>37716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77380"/>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37716</xdr:rowOff>
    </xdr:from>
    <xdr:to>
      <xdr:col>71</xdr:col>
      <xdr:colOff>177800</xdr:colOff>
      <xdr:row>96</xdr:row>
      <xdr:rowOff>48861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96916"/>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147349</xdr:rowOff>
    </xdr:from>
    <xdr:to>
      <xdr:col>85</xdr:col>
      <xdr:colOff>177800</xdr:colOff>
      <xdr:row>95</xdr:row>
      <xdr:rowOff>77499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170226</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1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137671</xdr:rowOff>
    </xdr:from>
    <xdr:to>
      <xdr:col>81</xdr:col>
      <xdr:colOff>101600</xdr:colOff>
      <xdr:row>96</xdr:row>
      <xdr:rowOff>67821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84348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20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138830</xdr:rowOff>
    </xdr:from>
    <xdr:to>
      <xdr:col>76</xdr:col>
      <xdr:colOff>165100</xdr:colOff>
      <xdr:row>96</xdr:row>
      <xdr:rowOff>68980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85507</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20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158366</xdr:rowOff>
    </xdr:from>
    <xdr:to>
      <xdr:col>72</xdr:col>
      <xdr:colOff>38100</xdr:colOff>
      <xdr:row>96</xdr:row>
      <xdr:rowOff>88516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105043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2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169511</xdr:rowOff>
    </xdr:from>
    <xdr:to>
      <xdr:col>67</xdr:col>
      <xdr:colOff>101600</xdr:colOff>
      <xdr:row>96</xdr:row>
      <xdr:rowOff>99661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116188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23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年度で基金の積替えを実施したため変動しており、農林水産業費、教育費の増加要因は公共施設の建設・改修によるものである。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公債費については、特養施設や診療所の建設事業に係る元金償還が開始されたことによるものである。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また、本町の行政区域が南北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㎞という広範囲であるため、児童生徒の送迎や給食配送経費（教育費）、消防救急の防災経費が高く、全体的に類似団体平均を上回っている状況である。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年度においては大雪災害や地方交付税の減少に係る財政調整基金の取り崩しを行ったことにより、実質単年度収支が近年平均ベースをやや下回っている状況であり、それ以降については改善傾向にある。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今後も地方交付税の動向や地方債の発行状況を注視しながら健全財政に努める。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今年度の連結実質赤字比率も、黒字のため発生していない。構成比率としては、実質黒字比率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％のうち、</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％を一般会計が占めており、次いで、介護保険特別会計が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今後も、赤字額が発生しないよう健全な財政運営と企業努力に努める。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O47" sqref="O47:P4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4496699</v>
      </c>
      <c r="BO4" s="424"/>
      <c r="BP4" s="424"/>
      <c r="BQ4" s="424"/>
      <c r="BR4" s="424"/>
      <c r="BS4" s="424"/>
      <c r="BT4" s="424"/>
      <c r="BU4" s="425"/>
      <c r="BV4" s="423">
        <v>3901537</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4.0999999999999996</v>
      </c>
      <c r="CU4" s="608"/>
      <c r="CV4" s="608"/>
      <c r="CW4" s="608"/>
      <c r="CX4" s="608"/>
      <c r="CY4" s="608"/>
      <c r="CZ4" s="608"/>
      <c r="DA4" s="609"/>
      <c r="DB4" s="607">
        <v>4.0999999999999996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4398765</v>
      </c>
      <c r="BO5" s="429"/>
      <c r="BP5" s="429"/>
      <c r="BQ5" s="429"/>
      <c r="BR5" s="429"/>
      <c r="BS5" s="429"/>
      <c r="BT5" s="429"/>
      <c r="BU5" s="430"/>
      <c r="BV5" s="428">
        <v>3775006</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88.4</v>
      </c>
      <c r="CU5" s="399"/>
      <c r="CV5" s="399"/>
      <c r="CW5" s="399"/>
      <c r="CX5" s="399"/>
      <c r="CY5" s="399"/>
      <c r="CZ5" s="399"/>
      <c r="DA5" s="400"/>
      <c r="DB5" s="398">
        <v>90.4</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97934</v>
      </c>
      <c r="BO6" s="429"/>
      <c r="BP6" s="429"/>
      <c r="BQ6" s="429"/>
      <c r="BR6" s="429"/>
      <c r="BS6" s="429"/>
      <c r="BT6" s="429"/>
      <c r="BU6" s="430"/>
      <c r="BV6" s="428">
        <v>126531</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90.7</v>
      </c>
      <c r="CU6" s="582"/>
      <c r="CV6" s="582"/>
      <c r="CW6" s="582"/>
      <c r="CX6" s="582"/>
      <c r="CY6" s="582"/>
      <c r="CZ6" s="582"/>
      <c r="DA6" s="583"/>
      <c r="DB6" s="581">
        <v>93.7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101</v>
      </c>
      <c r="AV7" s="486"/>
      <c r="AW7" s="486"/>
      <c r="AX7" s="486"/>
      <c r="AY7" s="408" t="s">
        <v>105</v>
      </c>
      <c r="AZ7" s="409"/>
      <c r="BA7" s="409"/>
      <c r="BB7" s="409"/>
      <c r="BC7" s="409"/>
      <c r="BD7" s="409"/>
      <c r="BE7" s="409"/>
      <c r="BF7" s="409"/>
      <c r="BG7" s="409"/>
      <c r="BH7" s="409"/>
      <c r="BI7" s="409"/>
      <c r="BJ7" s="409"/>
      <c r="BK7" s="409"/>
      <c r="BL7" s="409"/>
      <c r="BM7" s="410"/>
      <c r="BN7" s="428">
        <v>325</v>
      </c>
      <c r="BO7" s="429"/>
      <c r="BP7" s="429"/>
      <c r="BQ7" s="429"/>
      <c r="BR7" s="429"/>
      <c r="BS7" s="429"/>
      <c r="BT7" s="429"/>
      <c r="BU7" s="430"/>
      <c r="BV7" s="428">
        <v>29584</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2394038</v>
      </c>
      <c r="CU7" s="429"/>
      <c r="CV7" s="429"/>
      <c r="CW7" s="429"/>
      <c r="CX7" s="429"/>
      <c r="CY7" s="429"/>
      <c r="CZ7" s="429"/>
      <c r="DA7" s="430"/>
      <c r="DB7" s="428">
        <v>2340475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97609</v>
      </c>
      <c r="BO8" s="429"/>
      <c r="BP8" s="429"/>
      <c r="BQ8" s="429"/>
      <c r="BR8" s="429"/>
      <c r="BS8" s="429"/>
      <c r="BT8" s="429"/>
      <c r="BU8" s="430"/>
      <c r="BV8" s="428">
        <v>96947</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0.11</v>
      </c>
      <c r="CU8" s="542"/>
      <c r="CV8" s="542"/>
      <c r="CW8" s="542"/>
      <c r="CX8" s="542"/>
      <c r="CY8" s="542"/>
      <c r="CZ8" s="542"/>
      <c r="DA8" s="543"/>
      <c r="DB8" s="541">
        <v>0.1</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1525</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101</v>
      </c>
      <c r="AV9" s="486"/>
      <c r="AW9" s="486"/>
      <c r="AX9" s="486"/>
      <c r="AY9" s="408" t="s">
        <v>115</v>
      </c>
      <c r="AZ9" s="409"/>
      <c r="BA9" s="409"/>
      <c r="BB9" s="409"/>
      <c r="BC9" s="409"/>
      <c r="BD9" s="409"/>
      <c r="BE9" s="409"/>
      <c r="BF9" s="409"/>
      <c r="BG9" s="409"/>
      <c r="BH9" s="409"/>
      <c r="BI9" s="409"/>
      <c r="BJ9" s="409"/>
      <c r="BK9" s="409"/>
      <c r="BL9" s="409"/>
      <c r="BM9" s="410"/>
      <c r="BN9" s="428">
        <v>662</v>
      </c>
      <c r="BO9" s="429"/>
      <c r="BP9" s="429"/>
      <c r="BQ9" s="429"/>
      <c r="BR9" s="429"/>
      <c r="BS9" s="429"/>
      <c r="BT9" s="429"/>
      <c r="BU9" s="430"/>
      <c r="BV9" s="428">
        <v>8180</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17.399999999999999</v>
      </c>
      <c r="CU9" s="399"/>
      <c r="CV9" s="399"/>
      <c r="CW9" s="399"/>
      <c r="CX9" s="399"/>
      <c r="CY9" s="399"/>
      <c r="CZ9" s="399"/>
      <c r="DA9" s="400"/>
      <c r="DB9" s="398">
        <v>13.5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1710</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591</v>
      </c>
      <c r="BO10" s="429"/>
      <c r="BP10" s="429"/>
      <c r="BQ10" s="429"/>
      <c r="BR10" s="429"/>
      <c r="BS10" s="429"/>
      <c r="BT10" s="429"/>
      <c r="BU10" s="430"/>
      <c r="BV10" s="428">
        <v>953</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119</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1447</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93</v>
      </c>
      <c r="AV12" s="486"/>
      <c r="AW12" s="486"/>
      <c r="AX12" s="486"/>
      <c r="AY12" s="408" t="s">
        <v>134</v>
      </c>
      <c r="AZ12" s="409"/>
      <c r="BA12" s="409"/>
      <c r="BB12" s="409"/>
      <c r="BC12" s="409"/>
      <c r="BD12" s="409"/>
      <c r="BE12" s="409"/>
      <c r="BF12" s="409"/>
      <c r="BG12" s="409"/>
      <c r="BH12" s="409"/>
      <c r="BI12" s="409"/>
      <c r="BJ12" s="409"/>
      <c r="BK12" s="409"/>
      <c r="BL12" s="409"/>
      <c r="BM12" s="410"/>
      <c r="BN12" s="428">
        <v>3000</v>
      </c>
      <c r="BO12" s="429"/>
      <c r="BP12" s="429"/>
      <c r="BQ12" s="429"/>
      <c r="BR12" s="429"/>
      <c r="BS12" s="429"/>
      <c r="BT12" s="429"/>
      <c r="BU12" s="430"/>
      <c r="BV12" s="428">
        <v>220000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1445</v>
      </c>
      <c r="S13" s="532"/>
      <c r="T13" s="532"/>
      <c r="U13" s="532"/>
      <c r="V13" s="533"/>
      <c r="W13" s="519" t="s">
        <v>138</v>
      </c>
      <c r="X13" s="441"/>
      <c r="Y13" s="441"/>
      <c r="Z13" s="441"/>
      <c r="AA13" s="441"/>
      <c r="AB13" s="442"/>
      <c r="AC13" s="404">
        <v>264</v>
      </c>
      <c r="AD13" s="405"/>
      <c r="AE13" s="405"/>
      <c r="AF13" s="405"/>
      <c r="AG13" s="406"/>
      <c r="AH13" s="404">
        <v>306</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-1747</v>
      </c>
      <c r="BO13" s="429"/>
      <c r="BP13" s="429"/>
      <c r="BQ13" s="429"/>
      <c r="BR13" s="429"/>
      <c r="BS13" s="429"/>
      <c r="BT13" s="429"/>
      <c r="BU13" s="430"/>
      <c r="BV13" s="428">
        <v>-210867</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v>
      </c>
      <c r="CU13" s="399"/>
      <c r="CV13" s="399"/>
      <c r="CW13" s="399"/>
      <c r="CX13" s="399"/>
      <c r="CY13" s="399"/>
      <c r="CZ13" s="399"/>
      <c r="DA13" s="400"/>
      <c r="DB13" s="398">
        <v>-0.2</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1508</v>
      </c>
      <c r="S14" s="532"/>
      <c r="T14" s="532"/>
      <c r="U14" s="532"/>
      <c r="V14" s="533"/>
      <c r="W14" s="534"/>
      <c r="X14" s="444"/>
      <c r="Y14" s="444"/>
      <c r="Z14" s="444"/>
      <c r="AA14" s="444"/>
      <c r="AB14" s="445"/>
      <c r="AC14" s="524">
        <v>33.5</v>
      </c>
      <c r="AD14" s="525"/>
      <c r="AE14" s="525"/>
      <c r="AF14" s="525"/>
      <c r="AG14" s="526"/>
      <c r="AH14" s="524">
        <v>35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128</v>
      </c>
      <c r="CU14" s="536"/>
      <c r="CV14" s="536"/>
      <c r="CW14" s="536"/>
      <c r="CX14" s="536"/>
      <c r="CY14" s="536"/>
      <c r="CZ14" s="536"/>
      <c r="DA14" s="537"/>
      <c r="DB14" s="535" t="s">
        <v>128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1506</v>
      </c>
      <c r="S15" s="532"/>
      <c r="T15" s="532"/>
      <c r="U15" s="532"/>
      <c r="V15" s="533"/>
      <c r="W15" s="519" t="s">
        <v>146</v>
      </c>
      <c r="X15" s="441"/>
      <c r="Y15" s="441"/>
      <c r="Z15" s="441"/>
      <c r="AA15" s="441"/>
      <c r="AB15" s="442"/>
      <c r="AC15" s="404">
        <v>81</v>
      </c>
      <c r="AD15" s="405"/>
      <c r="AE15" s="405"/>
      <c r="AF15" s="405"/>
      <c r="AG15" s="406"/>
      <c r="AH15" s="404">
        <v>95</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240619</v>
      </c>
      <c r="BO15" s="424"/>
      <c r="BP15" s="424"/>
      <c r="BQ15" s="424"/>
      <c r="BR15" s="424"/>
      <c r="BS15" s="424"/>
      <c r="BT15" s="424"/>
      <c r="BU15" s="425"/>
      <c r="BV15" s="423">
        <v>252392</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10.3</v>
      </c>
      <c r="AD16" s="525"/>
      <c r="AE16" s="525"/>
      <c r="AF16" s="525"/>
      <c r="AG16" s="526"/>
      <c r="AH16" s="524">
        <v>10.9</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2287304</v>
      </c>
      <c r="BO16" s="429"/>
      <c r="BP16" s="429"/>
      <c r="BQ16" s="429"/>
      <c r="BR16" s="429"/>
      <c r="BS16" s="429"/>
      <c r="BT16" s="429"/>
      <c r="BU16" s="430"/>
      <c r="BV16" s="428">
        <v>2211568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442</v>
      </c>
      <c r="AD17" s="405"/>
      <c r="AE17" s="405"/>
      <c r="AF17" s="405"/>
      <c r="AG17" s="406"/>
      <c r="AH17" s="404">
        <v>474</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287976</v>
      </c>
      <c r="BO17" s="429"/>
      <c r="BP17" s="429"/>
      <c r="BQ17" s="429"/>
      <c r="BR17" s="429"/>
      <c r="BS17" s="429"/>
      <c r="BT17" s="429"/>
      <c r="BU17" s="430"/>
      <c r="BV17" s="428">
        <v>297960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767.04</v>
      </c>
      <c r="M18" s="493"/>
      <c r="N18" s="493"/>
      <c r="O18" s="493"/>
      <c r="P18" s="493"/>
      <c r="Q18" s="493"/>
      <c r="R18" s="494"/>
      <c r="S18" s="494"/>
      <c r="T18" s="494"/>
      <c r="U18" s="494"/>
      <c r="V18" s="495"/>
      <c r="W18" s="509"/>
      <c r="X18" s="510"/>
      <c r="Y18" s="510"/>
      <c r="Z18" s="510"/>
      <c r="AA18" s="510"/>
      <c r="AB18" s="520"/>
      <c r="AC18" s="392">
        <v>56.2</v>
      </c>
      <c r="AD18" s="393"/>
      <c r="AE18" s="393"/>
      <c r="AF18" s="393"/>
      <c r="AG18" s="496"/>
      <c r="AH18" s="392">
        <v>54.2</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2122226</v>
      </c>
      <c r="BO18" s="429"/>
      <c r="BP18" s="429"/>
      <c r="BQ18" s="429"/>
      <c r="BR18" s="429"/>
      <c r="BS18" s="429"/>
      <c r="BT18" s="429"/>
      <c r="BU18" s="430"/>
      <c r="BV18" s="428">
        <v>2126548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2751836</v>
      </c>
      <c r="BO19" s="429"/>
      <c r="BP19" s="429"/>
      <c r="BQ19" s="429"/>
      <c r="BR19" s="429"/>
      <c r="BS19" s="429"/>
      <c r="BT19" s="429"/>
      <c r="BU19" s="430"/>
      <c r="BV19" s="428">
        <v>2934972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690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4747547</v>
      </c>
      <c r="BO23" s="429"/>
      <c r="BP23" s="429"/>
      <c r="BQ23" s="429"/>
      <c r="BR23" s="429"/>
      <c r="BS23" s="429"/>
      <c r="BT23" s="429"/>
      <c r="BU23" s="430"/>
      <c r="BV23" s="428">
        <v>4539150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6900</v>
      </c>
      <c r="R24" s="405"/>
      <c r="S24" s="405"/>
      <c r="T24" s="405"/>
      <c r="U24" s="405"/>
      <c r="V24" s="406"/>
      <c r="W24" s="470"/>
      <c r="X24" s="461"/>
      <c r="Y24" s="462"/>
      <c r="Z24" s="401" t="s">
        <v>170</v>
      </c>
      <c r="AA24" s="402"/>
      <c r="AB24" s="402"/>
      <c r="AC24" s="402"/>
      <c r="AD24" s="402"/>
      <c r="AE24" s="402"/>
      <c r="AF24" s="402"/>
      <c r="AG24" s="403"/>
      <c r="AH24" s="404">
        <v>63</v>
      </c>
      <c r="AI24" s="405"/>
      <c r="AJ24" s="405"/>
      <c r="AK24" s="405"/>
      <c r="AL24" s="406"/>
      <c r="AM24" s="404">
        <v>194544</v>
      </c>
      <c r="AN24" s="405"/>
      <c r="AO24" s="405"/>
      <c r="AP24" s="405"/>
      <c r="AQ24" s="405"/>
      <c r="AR24" s="406"/>
      <c r="AS24" s="404">
        <v>3088</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3625018</v>
      </c>
      <c r="BO24" s="429"/>
      <c r="BP24" s="429"/>
      <c r="BQ24" s="429"/>
      <c r="BR24" s="429"/>
      <c r="BS24" s="429"/>
      <c r="BT24" s="429"/>
      <c r="BU24" s="430"/>
      <c r="BV24" s="428">
        <v>3464512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5800</v>
      </c>
      <c r="R25" s="405"/>
      <c r="S25" s="405"/>
      <c r="T25" s="405"/>
      <c r="U25" s="405"/>
      <c r="V25" s="406"/>
      <c r="W25" s="470"/>
      <c r="X25" s="461"/>
      <c r="Y25" s="462"/>
      <c r="Z25" s="401" t="s">
        <v>173</v>
      </c>
      <c r="AA25" s="402"/>
      <c r="AB25" s="402"/>
      <c r="AC25" s="402"/>
      <c r="AD25" s="402"/>
      <c r="AE25" s="402"/>
      <c r="AF25" s="402"/>
      <c r="AG25" s="403"/>
      <c r="AH25" s="404" t="s">
        <v>136</v>
      </c>
      <c r="AI25" s="405"/>
      <c r="AJ25" s="405"/>
      <c r="AK25" s="405"/>
      <c r="AL25" s="406"/>
      <c r="AM25" s="404" t="s">
        <v>136</v>
      </c>
      <c r="AN25" s="405"/>
      <c r="AO25" s="405"/>
      <c r="AP25" s="405"/>
      <c r="AQ25" s="405"/>
      <c r="AR25" s="406"/>
      <c r="AS25" s="404" t="s">
        <v>136</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169716</v>
      </c>
      <c r="BO25" s="424"/>
      <c r="BP25" s="424"/>
      <c r="BQ25" s="424"/>
      <c r="BR25" s="424"/>
      <c r="BS25" s="424"/>
      <c r="BT25" s="424"/>
      <c r="BU25" s="425"/>
      <c r="BV25" s="423">
        <v>77923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5400</v>
      </c>
      <c r="R26" s="405"/>
      <c r="S26" s="405"/>
      <c r="T26" s="405"/>
      <c r="U26" s="405"/>
      <c r="V26" s="406"/>
      <c r="W26" s="470"/>
      <c r="X26" s="461"/>
      <c r="Y26" s="462"/>
      <c r="Z26" s="401" t="s">
        <v>176</v>
      </c>
      <c r="AA26" s="483"/>
      <c r="AB26" s="483"/>
      <c r="AC26" s="483"/>
      <c r="AD26" s="483"/>
      <c r="AE26" s="483"/>
      <c r="AF26" s="483"/>
      <c r="AG26" s="484"/>
      <c r="AH26" s="404" t="s">
        <v>136</v>
      </c>
      <c r="AI26" s="405"/>
      <c r="AJ26" s="405"/>
      <c r="AK26" s="405"/>
      <c r="AL26" s="406"/>
      <c r="AM26" s="404" t="s">
        <v>136</v>
      </c>
      <c r="AN26" s="405"/>
      <c r="AO26" s="405"/>
      <c r="AP26" s="405"/>
      <c r="AQ26" s="405"/>
      <c r="AR26" s="406"/>
      <c r="AS26" s="404" t="s">
        <v>136</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2540</v>
      </c>
      <c r="R27" s="405"/>
      <c r="S27" s="405"/>
      <c r="T27" s="405"/>
      <c r="U27" s="405"/>
      <c r="V27" s="406"/>
      <c r="W27" s="470"/>
      <c r="X27" s="461"/>
      <c r="Y27" s="462"/>
      <c r="Z27" s="401" t="s">
        <v>179</v>
      </c>
      <c r="AA27" s="402"/>
      <c r="AB27" s="402"/>
      <c r="AC27" s="402"/>
      <c r="AD27" s="402"/>
      <c r="AE27" s="402"/>
      <c r="AF27" s="402"/>
      <c r="AG27" s="403"/>
      <c r="AH27" s="404" t="s">
        <v>136</v>
      </c>
      <c r="AI27" s="405"/>
      <c r="AJ27" s="405"/>
      <c r="AK27" s="405"/>
      <c r="AL27" s="406"/>
      <c r="AM27" s="404" t="s">
        <v>136</v>
      </c>
      <c r="AN27" s="405"/>
      <c r="AO27" s="405"/>
      <c r="AP27" s="405"/>
      <c r="AQ27" s="405"/>
      <c r="AR27" s="406"/>
      <c r="AS27" s="404" t="s">
        <v>136</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94413</v>
      </c>
      <c r="BO27" s="432"/>
      <c r="BP27" s="432"/>
      <c r="BQ27" s="432"/>
      <c r="BR27" s="432"/>
      <c r="BS27" s="432"/>
      <c r="BT27" s="432"/>
      <c r="BU27" s="433"/>
      <c r="BV27" s="431">
        <v>94333</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2010</v>
      </c>
      <c r="R28" s="405"/>
      <c r="S28" s="405"/>
      <c r="T28" s="405"/>
      <c r="U28" s="405"/>
      <c r="V28" s="406"/>
      <c r="W28" s="470"/>
      <c r="X28" s="461"/>
      <c r="Y28" s="462"/>
      <c r="Z28" s="401" t="s">
        <v>182</v>
      </c>
      <c r="AA28" s="402"/>
      <c r="AB28" s="402"/>
      <c r="AC28" s="402"/>
      <c r="AD28" s="402"/>
      <c r="AE28" s="402"/>
      <c r="AF28" s="402"/>
      <c r="AG28" s="403"/>
      <c r="AH28" s="404" t="s">
        <v>136</v>
      </c>
      <c r="AI28" s="405"/>
      <c r="AJ28" s="405"/>
      <c r="AK28" s="405"/>
      <c r="AL28" s="406"/>
      <c r="AM28" s="404" t="s">
        <v>136</v>
      </c>
      <c r="AN28" s="405"/>
      <c r="AO28" s="405"/>
      <c r="AP28" s="405"/>
      <c r="AQ28" s="405"/>
      <c r="AR28" s="406"/>
      <c r="AS28" s="404" t="s">
        <v>136</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734459</v>
      </c>
      <c r="BO28" s="424"/>
      <c r="BP28" s="424"/>
      <c r="BQ28" s="424"/>
      <c r="BR28" s="424"/>
      <c r="BS28" s="424"/>
      <c r="BT28" s="424"/>
      <c r="BU28" s="425"/>
      <c r="BV28" s="423">
        <v>736868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7</v>
      </c>
      <c r="M29" s="405"/>
      <c r="N29" s="405"/>
      <c r="O29" s="405"/>
      <c r="P29" s="406"/>
      <c r="Q29" s="404">
        <v>1680</v>
      </c>
      <c r="R29" s="405"/>
      <c r="S29" s="405"/>
      <c r="T29" s="405"/>
      <c r="U29" s="405"/>
      <c r="V29" s="406"/>
      <c r="W29" s="471"/>
      <c r="X29" s="472"/>
      <c r="Y29" s="473"/>
      <c r="Z29" s="401" t="s">
        <v>185</v>
      </c>
      <c r="AA29" s="402"/>
      <c r="AB29" s="402"/>
      <c r="AC29" s="402"/>
      <c r="AD29" s="402"/>
      <c r="AE29" s="402"/>
      <c r="AF29" s="402"/>
      <c r="AG29" s="403"/>
      <c r="AH29" s="404">
        <v>63</v>
      </c>
      <c r="AI29" s="405"/>
      <c r="AJ29" s="405"/>
      <c r="AK29" s="405"/>
      <c r="AL29" s="406"/>
      <c r="AM29" s="404">
        <v>194544</v>
      </c>
      <c r="AN29" s="405"/>
      <c r="AO29" s="405"/>
      <c r="AP29" s="405"/>
      <c r="AQ29" s="405"/>
      <c r="AR29" s="406"/>
      <c r="AS29" s="404">
        <v>3088</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989230</v>
      </c>
      <c r="BO29" s="429"/>
      <c r="BP29" s="429"/>
      <c r="BQ29" s="429"/>
      <c r="BR29" s="429"/>
      <c r="BS29" s="429"/>
      <c r="BT29" s="429"/>
      <c r="BU29" s="430"/>
      <c r="BV29" s="428">
        <v>990234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95.5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2924974</v>
      </c>
      <c r="BO30" s="432"/>
      <c r="BP30" s="432"/>
      <c r="BQ30" s="432"/>
      <c r="BR30" s="432"/>
      <c r="BS30" s="432"/>
      <c r="BT30" s="432"/>
      <c r="BU30" s="433"/>
      <c r="BV30" s="431">
        <v>2923302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194</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IF('各会計、関係団体の財政状況及び健全化判断比率'!B31="","",'各会計、関係団体の財政状況及び健全化判断比率'!B31)</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北空知衛生センター組合</v>
      </c>
      <c r="BZ34" s="386"/>
      <c r="CA34" s="386"/>
      <c r="CB34" s="386"/>
      <c r="CC34" s="386"/>
      <c r="CD34" s="386"/>
      <c r="CE34" s="386"/>
      <c r="CF34" s="386"/>
      <c r="CG34" s="386"/>
      <c r="CH34" s="386"/>
      <c r="CI34" s="386"/>
      <c r="CJ34" s="386"/>
      <c r="CK34" s="386"/>
      <c r="CL34" s="386"/>
      <c r="CM34" s="386"/>
      <c r="CN34" s="214"/>
      <c r="CO34" s="387">
        <f>IF(CQ34="","",MAX(C34:D43,U34:V43,AM34:AN43,BE34:BF43,BW34:BX43)+1)</f>
        <v>10</v>
      </c>
      <c r="CP34" s="387"/>
      <c r="CQ34" s="386" t="str">
        <f>IF('各会計、関係団体の財政状況及び健全化判断比率'!BS7="","",'各会計、関係団体の財政状況及び健全化判断比率'!BS7)</f>
        <v>ほろかない振興公社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奨学資金特別会計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IF('各会計、関係団体の財政状況及び健全化判断比率'!B32="","",'各会計、関係団体の財政状況及び健全化判断比率'!B32)</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上川教育研修センター組合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t="str">
        <f t="shared" si="2"/>
        <v/>
      </c>
      <c r="BX36" s="387"/>
      <c r="BY36" s="386" t="str">
        <f>IF('各会計、関係団体の財政状況及び健全化判断比率'!B70="","",'各会計、関係団体の財政状況及び健全化判断比率'!B70)</f>
        <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yOlcCd11vRaW4HvZSAZyD0PCUDE5STKlIOfhSSAZeJLw/LwuDHUn02DPKO4K/O05Xa16uL0TgE0rFIaiiNRWjQ==" saltValue="pVFwTbLt1BEsmyOfuesm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election activeCell="G40" sqref="G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0" t="s">
        <v>555</v>
      </c>
      <c r="D34" s="1210"/>
      <c r="E34" s="1211"/>
      <c r="F34" s="32">
        <v>2.5499999999999998</v>
      </c>
      <c r="G34" s="33">
        <v>3.17</v>
      </c>
      <c r="H34" s="33">
        <v>3.59</v>
      </c>
      <c r="I34" s="33">
        <v>4.1399999999999997</v>
      </c>
      <c r="J34" s="34">
        <v>4.07</v>
      </c>
      <c r="K34" s="22"/>
      <c r="L34" s="22"/>
      <c r="M34" s="22"/>
      <c r="N34" s="22"/>
      <c r="O34" s="22"/>
      <c r="P34" s="22"/>
    </row>
    <row r="35" spans="1:16" ht="39" customHeight="1" x14ac:dyDescent="0.15">
      <c r="A35" s="22"/>
      <c r="B35" s="35"/>
      <c r="C35" s="1204" t="s">
        <v>556</v>
      </c>
      <c r="D35" s="1205"/>
      <c r="E35" s="1206"/>
      <c r="F35" s="36">
        <v>0.35</v>
      </c>
      <c r="G35" s="37">
        <v>0.47</v>
      </c>
      <c r="H35" s="37">
        <v>0.46</v>
      </c>
      <c r="I35" s="37">
        <v>0.54</v>
      </c>
      <c r="J35" s="38">
        <v>0.24</v>
      </c>
      <c r="K35" s="22"/>
      <c r="L35" s="22"/>
      <c r="M35" s="22"/>
      <c r="N35" s="22"/>
      <c r="O35" s="22"/>
      <c r="P35" s="22"/>
    </row>
    <row r="36" spans="1:16" ht="39" customHeight="1" x14ac:dyDescent="0.15">
      <c r="A36" s="22"/>
      <c r="B36" s="35"/>
      <c r="C36" s="1204" t="s">
        <v>557</v>
      </c>
      <c r="D36" s="1205"/>
      <c r="E36" s="1206"/>
      <c r="F36" s="36">
        <v>0.03</v>
      </c>
      <c r="G36" s="37">
        <v>0.2</v>
      </c>
      <c r="H36" s="37">
        <v>0.03</v>
      </c>
      <c r="I36" s="37">
        <v>0</v>
      </c>
      <c r="J36" s="38">
        <v>0.12</v>
      </c>
      <c r="K36" s="22"/>
      <c r="L36" s="22"/>
      <c r="M36" s="22"/>
      <c r="N36" s="22"/>
      <c r="O36" s="22"/>
      <c r="P36" s="22"/>
    </row>
    <row r="37" spans="1:16" ht="39" customHeight="1" x14ac:dyDescent="0.15">
      <c r="A37" s="22"/>
      <c r="B37" s="35"/>
      <c r="C37" s="1204" t="s">
        <v>558</v>
      </c>
      <c r="D37" s="1205"/>
      <c r="E37" s="1206"/>
      <c r="F37" s="36">
        <v>0</v>
      </c>
      <c r="G37" s="37">
        <v>0.01</v>
      </c>
      <c r="H37" s="37">
        <v>0.01</v>
      </c>
      <c r="I37" s="37">
        <v>0</v>
      </c>
      <c r="J37" s="38">
        <v>0</v>
      </c>
      <c r="K37" s="22"/>
      <c r="L37" s="22"/>
      <c r="M37" s="22"/>
      <c r="N37" s="22"/>
      <c r="O37" s="22"/>
      <c r="P37" s="22"/>
    </row>
    <row r="38" spans="1:16" ht="39" customHeight="1" x14ac:dyDescent="0.15">
      <c r="A38" s="22"/>
      <c r="B38" s="35"/>
      <c r="C38" s="1204" t="s">
        <v>559</v>
      </c>
      <c r="D38" s="1205"/>
      <c r="E38" s="1206"/>
      <c r="F38" s="36">
        <v>0</v>
      </c>
      <c r="G38" s="37">
        <v>0</v>
      </c>
      <c r="H38" s="37">
        <v>0</v>
      </c>
      <c r="I38" s="37">
        <v>0</v>
      </c>
      <c r="J38" s="38">
        <v>0</v>
      </c>
      <c r="K38" s="22"/>
      <c r="L38" s="22"/>
      <c r="M38" s="22"/>
      <c r="N38" s="22"/>
      <c r="O38" s="22"/>
      <c r="P38" s="22"/>
    </row>
    <row r="39" spans="1:16" ht="39" customHeight="1" x14ac:dyDescent="0.15">
      <c r="A39" s="22"/>
      <c r="B39" s="35"/>
      <c r="C39" s="1204" t="s">
        <v>560</v>
      </c>
      <c r="D39" s="1205"/>
      <c r="E39" s="1206"/>
      <c r="F39" s="36">
        <v>0</v>
      </c>
      <c r="G39" s="37">
        <v>0</v>
      </c>
      <c r="H39" s="37">
        <v>0</v>
      </c>
      <c r="I39" s="37">
        <v>0</v>
      </c>
      <c r="J39" s="38">
        <v>0</v>
      </c>
      <c r="K39" s="22"/>
      <c r="L39" s="22"/>
      <c r="M39" s="22"/>
      <c r="N39" s="22"/>
      <c r="O39" s="22"/>
      <c r="P39" s="22"/>
    </row>
    <row r="40" spans="1:16" ht="39" customHeight="1" x14ac:dyDescent="0.15">
      <c r="A40" s="22"/>
      <c r="B40" s="35"/>
      <c r="C40" s="1204" t="s">
        <v>561</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562</v>
      </c>
      <c r="D42" s="1205"/>
      <c r="E42" s="1206"/>
      <c r="F42" s="36" t="s">
        <v>563</v>
      </c>
      <c r="G42" s="37" t="s">
        <v>505</v>
      </c>
      <c r="H42" s="37" t="s">
        <v>505</v>
      </c>
      <c r="I42" s="37" t="s">
        <v>505</v>
      </c>
      <c r="J42" s="38" t="s">
        <v>505</v>
      </c>
      <c r="K42" s="22"/>
      <c r="L42" s="22"/>
      <c r="M42" s="22"/>
      <c r="N42" s="22"/>
      <c r="O42" s="22"/>
      <c r="P42" s="22"/>
    </row>
    <row r="43" spans="1:16" ht="39" customHeight="1" thickBot="1" x14ac:dyDescent="0.2">
      <c r="A43" s="22"/>
      <c r="B43" s="40"/>
      <c r="C43" s="1207" t="s">
        <v>564</v>
      </c>
      <c r="D43" s="1208"/>
      <c r="E43" s="1209"/>
      <c r="F43" s="41" t="s">
        <v>505</v>
      </c>
      <c r="G43" s="42">
        <v>1.05</v>
      </c>
      <c r="H43" s="42">
        <v>0</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sM9KFbVXdOxOLyk7KujSXJj7HJOaxrwBmNsTiztBMmL/GltCmsZlqLNPEOSkxpG0SU9tIgQ11FDoh5DWY1aQ==" saltValue="H29urUQgju7zKOgWdwSu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9" zoomScaleSheetLayoutView="55" workbookViewId="0">
      <selection activeCell="P58" sqref="P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418</v>
      </c>
      <c r="L45" s="60">
        <v>431</v>
      </c>
      <c r="M45" s="60">
        <v>441</v>
      </c>
      <c r="N45" s="60">
        <v>429</v>
      </c>
      <c r="O45" s="61">
        <v>534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505</v>
      </c>
      <c r="L46" s="64" t="s">
        <v>505</v>
      </c>
      <c r="M46" s="64" t="s">
        <v>505</v>
      </c>
      <c r="N46" s="64" t="s">
        <v>505</v>
      </c>
      <c r="O46" s="65" t="s">
        <v>505</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505</v>
      </c>
      <c r="L47" s="64" t="s">
        <v>505</v>
      </c>
      <c r="M47" s="64" t="s">
        <v>505</v>
      </c>
      <c r="N47" s="64" t="s">
        <v>505</v>
      </c>
      <c r="O47" s="65" t="s">
        <v>505</v>
      </c>
      <c r="P47" s="48"/>
      <c r="Q47" s="48"/>
      <c r="R47" s="48"/>
      <c r="S47" s="48"/>
      <c r="T47" s="48"/>
      <c r="U47" s="48"/>
    </row>
    <row r="48" spans="1:21" ht="30.75" customHeight="1" x14ac:dyDescent="0.15">
      <c r="A48" s="48"/>
      <c r="B48" s="1232"/>
      <c r="C48" s="1233"/>
      <c r="D48" s="62"/>
      <c r="E48" s="1214" t="s">
        <v>15</v>
      </c>
      <c r="F48" s="1214"/>
      <c r="G48" s="1214"/>
      <c r="H48" s="1214"/>
      <c r="I48" s="1214"/>
      <c r="J48" s="1215"/>
      <c r="K48" s="63">
        <v>76</v>
      </c>
      <c r="L48" s="64">
        <v>60</v>
      </c>
      <c r="M48" s="64">
        <v>67</v>
      </c>
      <c r="N48" s="64">
        <v>69</v>
      </c>
      <c r="O48" s="65">
        <v>70</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505</v>
      </c>
      <c r="L49" s="64" t="s">
        <v>505</v>
      </c>
      <c r="M49" s="64" t="s">
        <v>505</v>
      </c>
      <c r="N49" s="64" t="s">
        <v>505</v>
      </c>
      <c r="O49" s="65" t="s">
        <v>505</v>
      </c>
      <c r="P49" s="48"/>
      <c r="Q49" s="48"/>
      <c r="R49" s="48"/>
      <c r="S49" s="48"/>
      <c r="T49" s="48"/>
      <c r="U49" s="48"/>
    </row>
    <row r="50" spans="1:21" ht="30.75" customHeight="1" x14ac:dyDescent="0.15">
      <c r="A50" s="48"/>
      <c r="B50" s="1232"/>
      <c r="C50" s="1233"/>
      <c r="D50" s="62"/>
      <c r="E50" s="1214" t="s">
        <v>17</v>
      </c>
      <c r="F50" s="1214"/>
      <c r="G50" s="1214"/>
      <c r="H50" s="1214"/>
      <c r="I50" s="1214"/>
      <c r="J50" s="1215"/>
      <c r="K50" s="63">
        <v>2</v>
      </c>
      <c r="L50" s="64">
        <v>2</v>
      </c>
      <c r="M50" s="64">
        <v>1</v>
      </c>
      <c r="N50" s="64">
        <v>1</v>
      </c>
      <c r="O50" s="65">
        <v>1</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t="s">
        <v>505</v>
      </c>
      <c r="N51" s="64" t="s">
        <v>505</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487</v>
      </c>
      <c r="L52" s="64">
        <v>519</v>
      </c>
      <c r="M52" s="64">
        <v>520</v>
      </c>
      <c r="N52" s="64">
        <v>478</v>
      </c>
      <c r="O52" s="65">
        <v>558</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9</v>
      </c>
      <c r="L53" s="69">
        <v>-26</v>
      </c>
      <c r="M53" s="69">
        <v>-11</v>
      </c>
      <c r="N53" s="69">
        <v>21</v>
      </c>
      <c r="O53" s="70">
        <v>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580</v>
      </c>
      <c r="L57" s="84" t="s">
        <v>580</v>
      </c>
      <c r="M57" s="84" t="s">
        <v>580</v>
      </c>
      <c r="N57" s="84" t="s">
        <v>580</v>
      </c>
      <c r="O57" s="85" t="s">
        <v>580</v>
      </c>
    </row>
    <row r="58" spans="1:21" ht="31.5" customHeight="1" thickBot="1" x14ac:dyDescent="0.2">
      <c r="B58" s="1222"/>
      <c r="C58" s="1223"/>
      <c r="D58" s="1227" t="s">
        <v>27</v>
      </c>
      <c r="E58" s="1228"/>
      <c r="F58" s="1228"/>
      <c r="G58" s="1228"/>
      <c r="H58" s="1228"/>
      <c r="I58" s="1228"/>
      <c r="J58" s="1229"/>
      <c r="K58" s="86" t="s">
        <v>580</v>
      </c>
      <c r="L58" s="87" t="s">
        <v>580</v>
      </c>
      <c r="M58" s="87" t="s">
        <v>580</v>
      </c>
      <c r="N58" s="87" t="s">
        <v>580</v>
      </c>
      <c r="O58" s="88" t="s">
        <v>580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CNK7fwjiRDMhEmqi7pGrN3Y7dUHk1u7G8XcTET3cSnsnwr2gSU1+2uHSfCjTnW1cIulKrHMzzuLj8wuHWAtkA==" saltValue="Uj610MSCgiVmCoYZCbXr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L55" sqref="L5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50" t="s">
        <v>30</v>
      </c>
      <c r="C41" s="1251"/>
      <c r="D41" s="102"/>
      <c r="E41" s="1252" t="s">
        <v>31</v>
      </c>
      <c r="F41" s="1252"/>
      <c r="G41" s="1252"/>
      <c r="H41" s="1253"/>
      <c r="I41" s="103">
        <v>4493</v>
      </c>
      <c r="J41" s="104">
        <v>4783</v>
      </c>
      <c r="K41" s="104">
        <v>4623</v>
      </c>
      <c r="L41" s="104">
        <v>4539</v>
      </c>
      <c r="M41" s="105">
        <v>4748</v>
      </c>
    </row>
    <row r="42" spans="2:13" ht="27.75" customHeight="1" x14ac:dyDescent="0.15">
      <c r="B42" s="1240"/>
      <c r="C42" s="1241"/>
      <c r="D42" s="106"/>
      <c r="E42" s="1244" t="s">
        <v>32</v>
      </c>
      <c r="F42" s="1244"/>
      <c r="G42" s="1244"/>
      <c r="H42" s="1245"/>
      <c r="I42" s="107" t="s">
        <v>505</v>
      </c>
      <c r="J42" s="108" t="s">
        <v>505</v>
      </c>
      <c r="K42" s="108" t="s">
        <v>505</v>
      </c>
      <c r="L42" s="108" t="s">
        <v>505</v>
      </c>
      <c r="M42" s="109" t="s">
        <v>505</v>
      </c>
    </row>
    <row r="43" spans="2:13" ht="27.75" customHeight="1" x14ac:dyDescent="0.15">
      <c r="B43" s="1240"/>
      <c r="C43" s="1241"/>
      <c r="D43" s="106"/>
      <c r="E43" s="1244" t="s">
        <v>33</v>
      </c>
      <c r="F43" s="1244"/>
      <c r="G43" s="1244"/>
      <c r="H43" s="1245"/>
      <c r="I43" s="107">
        <v>674</v>
      </c>
      <c r="J43" s="108">
        <v>636</v>
      </c>
      <c r="K43" s="108">
        <v>611</v>
      </c>
      <c r="L43" s="108">
        <v>561</v>
      </c>
      <c r="M43" s="109">
        <v>485</v>
      </c>
    </row>
    <row r="44" spans="2:13" ht="27.75" customHeight="1" x14ac:dyDescent="0.15">
      <c r="B44" s="1240"/>
      <c r="C44" s="1241"/>
      <c r="D44" s="106"/>
      <c r="E44" s="1244" t="s">
        <v>34</v>
      </c>
      <c r="F44" s="1244"/>
      <c r="G44" s="1244"/>
      <c r="H44" s="1245"/>
      <c r="I44" s="107" t="s">
        <v>505</v>
      </c>
      <c r="J44" s="108" t="s">
        <v>505</v>
      </c>
      <c r="K44" s="108" t="s">
        <v>505</v>
      </c>
      <c r="L44" s="108" t="s">
        <v>505</v>
      </c>
      <c r="M44" s="109" t="s">
        <v>505</v>
      </c>
    </row>
    <row r="45" spans="2:13" ht="27.75" customHeight="1" x14ac:dyDescent="0.15">
      <c r="B45" s="1240"/>
      <c r="C45" s="1241"/>
      <c r="D45" s="106"/>
      <c r="E45" s="1244" t="s">
        <v>35</v>
      </c>
      <c r="F45" s="1244"/>
      <c r="G45" s="1244"/>
      <c r="H45" s="1245"/>
      <c r="I45" s="107">
        <v>717</v>
      </c>
      <c r="J45" s="108">
        <v>868</v>
      </c>
      <c r="K45" s="108">
        <v>863</v>
      </c>
      <c r="L45" s="108">
        <v>788</v>
      </c>
      <c r="M45" s="109">
        <v>775</v>
      </c>
    </row>
    <row r="46" spans="2:13" ht="27.75" customHeight="1" x14ac:dyDescent="0.15">
      <c r="B46" s="1240"/>
      <c r="C46" s="1241"/>
      <c r="D46" s="110"/>
      <c r="E46" s="1244" t="s">
        <v>36</v>
      </c>
      <c r="F46" s="1244"/>
      <c r="G46" s="1244"/>
      <c r="H46" s="1245"/>
      <c r="I46" s="107" t="s">
        <v>505</v>
      </c>
      <c r="J46" s="108" t="s">
        <v>505</v>
      </c>
      <c r="K46" s="108" t="s">
        <v>505</v>
      </c>
      <c r="L46" s="108" t="s">
        <v>505</v>
      </c>
      <c r="M46" s="109" t="s">
        <v>505</v>
      </c>
    </row>
    <row r="47" spans="2:13" ht="27.75" customHeight="1" x14ac:dyDescent="0.15">
      <c r="B47" s="1240"/>
      <c r="C47" s="1241"/>
      <c r="D47" s="111"/>
      <c r="E47" s="1254" t="s">
        <v>37</v>
      </c>
      <c r="F47" s="1255"/>
      <c r="G47" s="1255"/>
      <c r="H47" s="1256"/>
      <c r="I47" s="107" t="s">
        <v>505</v>
      </c>
      <c r="J47" s="108" t="s">
        <v>505</v>
      </c>
      <c r="K47" s="108" t="s">
        <v>505</v>
      </c>
      <c r="L47" s="108" t="s">
        <v>505</v>
      </c>
      <c r="M47" s="109" t="s">
        <v>505</v>
      </c>
    </row>
    <row r="48" spans="2:13" ht="27.75" customHeight="1" x14ac:dyDescent="0.15">
      <c r="B48" s="1240"/>
      <c r="C48" s="1241"/>
      <c r="D48" s="106"/>
      <c r="E48" s="1244" t="s">
        <v>38</v>
      </c>
      <c r="F48" s="1244"/>
      <c r="G48" s="1244"/>
      <c r="H48" s="1245"/>
      <c r="I48" s="107" t="s">
        <v>505</v>
      </c>
      <c r="J48" s="108" t="s">
        <v>505</v>
      </c>
      <c r="K48" s="108" t="s">
        <v>505</v>
      </c>
      <c r="L48" s="108" t="s">
        <v>505</v>
      </c>
      <c r="M48" s="109" t="s">
        <v>505</v>
      </c>
    </row>
    <row r="49" spans="2:13" ht="27.75" customHeight="1" x14ac:dyDescent="0.15">
      <c r="B49" s="1242"/>
      <c r="C49" s="1243"/>
      <c r="D49" s="106"/>
      <c r="E49" s="1244" t="s">
        <v>39</v>
      </c>
      <c r="F49" s="1244"/>
      <c r="G49" s="1244"/>
      <c r="H49" s="1245"/>
      <c r="I49" s="107" t="s">
        <v>505</v>
      </c>
      <c r="J49" s="108" t="s">
        <v>505</v>
      </c>
      <c r="K49" s="108" t="s">
        <v>505</v>
      </c>
      <c r="L49" s="108" t="s">
        <v>505</v>
      </c>
      <c r="M49" s="109" t="s">
        <v>505</v>
      </c>
    </row>
    <row r="50" spans="2:13" ht="27.75" customHeight="1" x14ac:dyDescent="0.15">
      <c r="B50" s="1238" t="s">
        <v>40</v>
      </c>
      <c r="C50" s="1239"/>
      <c r="D50" s="112"/>
      <c r="E50" s="1244" t="s">
        <v>41</v>
      </c>
      <c r="F50" s="1244"/>
      <c r="G50" s="1244"/>
      <c r="H50" s="1245"/>
      <c r="I50" s="107">
        <v>4835</v>
      </c>
      <c r="J50" s="108">
        <v>5054</v>
      </c>
      <c r="K50" s="108">
        <v>5169</v>
      </c>
      <c r="L50" s="108">
        <v>4915</v>
      </c>
      <c r="M50" s="109">
        <v>4918</v>
      </c>
    </row>
    <row r="51" spans="2:13" ht="27.75" customHeight="1" x14ac:dyDescent="0.15">
      <c r="B51" s="1240"/>
      <c r="C51" s="1241"/>
      <c r="D51" s="106"/>
      <c r="E51" s="1244" t="s">
        <v>42</v>
      </c>
      <c r="F51" s="1244"/>
      <c r="G51" s="1244"/>
      <c r="H51" s="1245"/>
      <c r="I51" s="107">
        <v>616</v>
      </c>
      <c r="J51" s="108">
        <v>574</v>
      </c>
      <c r="K51" s="108">
        <v>510</v>
      </c>
      <c r="L51" s="108">
        <v>470</v>
      </c>
      <c r="M51" s="109">
        <v>388</v>
      </c>
    </row>
    <row r="52" spans="2:13" ht="27.75" customHeight="1" x14ac:dyDescent="0.15">
      <c r="B52" s="1242"/>
      <c r="C52" s="1243"/>
      <c r="D52" s="106"/>
      <c r="E52" s="1244" t="s">
        <v>43</v>
      </c>
      <c r="F52" s="1244"/>
      <c r="G52" s="1244"/>
      <c r="H52" s="1245"/>
      <c r="I52" s="107">
        <v>4287</v>
      </c>
      <c r="J52" s="108">
        <v>4116</v>
      </c>
      <c r="K52" s="108">
        <v>4278</v>
      </c>
      <c r="L52" s="108">
        <v>4216</v>
      </c>
      <c r="M52" s="109">
        <v>4105</v>
      </c>
    </row>
    <row r="53" spans="2:13" ht="27.75" customHeight="1" thickBot="1" x14ac:dyDescent="0.2">
      <c r="B53" s="1246" t="s">
        <v>44</v>
      </c>
      <c r="C53" s="1247"/>
      <c r="D53" s="113"/>
      <c r="E53" s="1248" t="s">
        <v>45</v>
      </c>
      <c r="F53" s="1248"/>
      <c r="G53" s="1248"/>
      <c r="H53" s="1249"/>
      <c r="I53" s="114">
        <v>-3854</v>
      </c>
      <c r="J53" s="115">
        <v>-3457</v>
      </c>
      <c r="K53" s="115">
        <v>-3860</v>
      </c>
      <c r="L53" s="115">
        <v>-3714</v>
      </c>
      <c r="M53" s="116">
        <v>-3404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S3tA8odMHOro8VG2uNhzZzjLxRa+QanPaOj1uR6Ykm65ZsCy/HSO55VSv1VGBZrKZdjW1y/rlyc2bIL3tZtjA==" saltValue="dx8K8udsH8mDU6TMwXC5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65" t="s">
        <v>48</v>
      </c>
      <c r="D55" s="1265"/>
      <c r="E55" s="1266"/>
      <c r="F55" s="128">
        <v>956</v>
      </c>
      <c r="G55" s="128">
        <v>737</v>
      </c>
      <c r="H55" s="129">
        <v>734</v>
      </c>
    </row>
    <row r="56" spans="2:8" ht="52.5" customHeight="1" x14ac:dyDescent="0.15">
      <c r="B56" s="130"/>
      <c r="C56" s="1267" t="s">
        <v>49</v>
      </c>
      <c r="D56" s="1267"/>
      <c r="E56" s="1268"/>
      <c r="F56" s="131">
        <v>991</v>
      </c>
      <c r="G56" s="131">
        <v>990</v>
      </c>
      <c r="H56" s="132">
        <v>989</v>
      </c>
    </row>
    <row r="57" spans="2:8" ht="53.25" customHeight="1" x14ac:dyDescent="0.15">
      <c r="B57" s="130"/>
      <c r="C57" s="1269" t="s">
        <v>50</v>
      </c>
      <c r="D57" s="1269"/>
      <c r="E57" s="1270"/>
      <c r="F57" s="133">
        <v>2957</v>
      </c>
      <c r="G57" s="133">
        <v>2923</v>
      </c>
      <c r="H57" s="134">
        <v>2925</v>
      </c>
    </row>
    <row r="58" spans="2:8" ht="45.75" customHeight="1" x14ac:dyDescent="0.15">
      <c r="B58" s="135"/>
      <c r="C58" s="1271" t="s">
        <v>571</v>
      </c>
      <c r="D58" s="1272"/>
      <c r="E58" s="1273"/>
      <c r="F58" s="136">
        <v>980</v>
      </c>
      <c r="G58" s="136">
        <v>980</v>
      </c>
      <c r="H58" s="137">
        <v>964</v>
      </c>
    </row>
    <row r="59" spans="2:8" ht="45.75" customHeight="1" x14ac:dyDescent="0.15">
      <c r="B59" s="135"/>
      <c r="C59" s="1271" t="s">
        <v>572</v>
      </c>
      <c r="D59" s="1272"/>
      <c r="E59" s="1273"/>
      <c r="F59" s="136">
        <v>739</v>
      </c>
      <c r="G59" s="136">
        <v>739</v>
      </c>
      <c r="H59" s="137">
        <v>749</v>
      </c>
    </row>
    <row r="60" spans="2:8" ht="45.75" customHeight="1" x14ac:dyDescent="0.15">
      <c r="B60" s="135"/>
      <c r="C60" s="1271" t="s">
        <v>573</v>
      </c>
      <c r="D60" s="1272"/>
      <c r="E60" s="1273"/>
      <c r="F60" s="136">
        <v>636</v>
      </c>
      <c r="G60" s="136">
        <v>628</v>
      </c>
      <c r="H60" s="137">
        <v>621</v>
      </c>
    </row>
    <row r="61" spans="2:8" ht="45.75" customHeight="1" x14ac:dyDescent="0.15">
      <c r="B61" s="135"/>
      <c r="C61" s="1257" t="s">
        <v>574</v>
      </c>
      <c r="D61" s="1258"/>
      <c r="E61" s="1259"/>
      <c r="F61" s="136">
        <v>200</v>
      </c>
      <c r="G61" s="136">
        <v>200</v>
      </c>
      <c r="H61" s="137">
        <v>200</v>
      </c>
    </row>
    <row r="62" spans="2:8" ht="45.75" customHeight="1" thickBot="1" x14ac:dyDescent="0.2">
      <c r="B62" s="138"/>
      <c r="C62" s="1260" t="s">
        <v>575</v>
      </c>
      <c r="D62" s="1261"/>
      <c r="E62" s="1262"/>
      <c r="F62" s="139">
        <v>106</v>
      </c>
      <c r="G62" s="139">
        <v>106</v>
      </c>
      <c r="H62" s="140">
        <v>106</v>
      </c>
    </row>
    <row r="63" spans="2:8" ht="52.5" customHeight="1" thickBot="1" x14ac:dyDescent="0.2">
      <c r="B63" s="141"/>
      <c r="C63" s="1263" t="s">
        <v>51</v>
      </c>
      <c r="D63" s="1263"/>
      <c r="E63" s="1264"/>
      <c r="F63" s="142">
        <v>4904</v>
      </c>
      <c r="G63" s="142">
        <v>4650</v>
      </c>
      <c r="H63" s="143">
        <v>4649</v>
      </c>
    </row>
    <row r="64" spans="2:8" ht="15" customHeight="1" x14ac:dyDescent="0.15"/>
  </sheetData>
  <sheetProtection algorithmName="SHA-512" hashValue="tryFe0DdDBp0IivlfhkLFGtd/ZAuKq+25jNYymgl92bl87/0GJp5QlqrcZxn1LnO6fNVNKQSQ1g85s1A0oTpcw==" saltValue="SCK3yuFGcmwhJhaY70TT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936868</v>
      </c>
      <c r="E3" s="162"/>
      <c r="F3" s="163">
        <v>280458</v>
      </c>
      <c r="G3" s="164"/>
      <c r="H3" s="165"/>
    </row>
    <row r="4" spans="1:8" x14ac:dyDescent="0.15">
      <c r="A4" s="166"/>
      <c r="B4" s="167"/>
      <c r="C4" s="168"/>
      <c r="D4" s="169">
        <v>133213</v>
      </c>
      <c r="E4" s="170"/>
      <c r="F4" s="171">
        <v>127286</v>
      </c>
      <c r="G4" s="172"/>
      <c r="H4" s="173"/>
    </row>
    <row r="5" spans="1:8" x14ac:dyDescent="0.15">
      <c r="A5" s="154" t="s">
        <v>539</v>
      </c>
      <c r="B5" s="159"/>
      <c r="C5" s="160"/>
      <c r="D5" s="161">
        <v>516554</v>
      </c>
      <c r="E5" s="162"/>
      <c r="F5" s="163">
        <v>291945</v>
      </c>
      <c r="G5" s="164"/>
      <c r="H5" s="165"/>
    </row>
    <row r="6" spans="1:8" x14ac:dyDescent="0.15">
      <c r="A6" s="166"/>
      <c r="B6" s="167"/>
      <c r="C6" s="168"/>
      <c r="D6" s="169">
        <v>310598</v>
      </c>
      <c r="E6" s="170"/>
      <c r="F6" s="171">
        <v>127651</v>
      </c>
      <c r="G6" s="172"/>
      <c r="H6" s="173"/>
    </row>
    <row r="7" spans="1:8" x14ac:dyDescent="0.15">
      <c r="A7" s="154" t="s">
        <v>540</v>
      </c>
      <c r="B7" s="159"/>
      <c r="C7" s="160"/>
      <c r="D7" s="161">
        <v>258485</v>
      </c>
      <c r="E7" s="162"/>
      <c r="F7" s="163">
        <v>291173</v>
      </c>
      <c r="G7" s="164"/>
      <c r="H7" s="165"/>
    </row>
    <row r="8" spans="1:8" x14ac:dyDescent="0.15">
      <c r="A8" s="166"/>
      <c r="B8" s="167"/>
      <c r="C8" s="168"/>
      <c r="D8" s="169">
        <v>138695</v>
      </c>
      <c r="E8" s="170"/>
      <c r="F8" s="171">
        <v>119071</v>
      </c>
      <c r="G8" s="172"/>
      <c r="H8" s="173"/>
    </row>
    <row r="9" spans="1:8" x14ac:dyDescent="0.15">
      <c r="A9" s="154" t="s">
        <v>541</v>
      </c>
      <c r="B9" s="159"/>
      <c r="C9" s="160"/>
      <c r="D9" s="161">
        <v>308223</v>
      </c>
      <c r="E9" s="162"/>
      <c r="F9" s="163">
        <v>271581</v>
      </c>
      <c r="G9" s="164"/>
      <c r="H9" s="165"/>
    </row>
    <row r="10" spans="1:8" x14ac:dyDescent="0.15">
      <c r="A10" s="166"/>
      <c r="B10" s="167"/>
      <c r="C10" s="168"/>
      <c r="D10" s="169">
        <v>201023</v>
      </c>
      <c r="E10" s="170"/>
      <c r="F10" s="171">
        <v>117844</v>
      </c>
      <c r="G10" s="172"/>
      <c r="H10" s="173"/>
    </row>
    <row r="11" spans="1:8" x14ac:dyDescent="0.15">
      <c r="A11" s="154" t="s">
        <v>542</v>
      </c>
      <c r="B11" s="159"/>
      <c r="C11" s="160"/>
      <c r="D11" s="161">
        <v>763146</v>
      </c>
      <c r="E11" s="162"/>
      <c r="F11" s="163">
        <v>268375</v>
      </c>
      <c r="G11" s="164"/>
      <c r="H11" s="165"/>
    </row>
    <row r="12" spans="1:8" x14ac:dyDescent="0.15">
      <c r="A12" s="166"/>
      <c r="B12" s="167"/>
      <c r="C12" s="174"/>
      <c r="D12" s="169">
        <v>261581</v>
      </c>
      <c r="E12" s="170"/>
      <c r="F12" s="171">
        <v>119602</v>
      </c>
      <c r="G12" s="172"/>
      <c r="H12" s="173"/>
    </row>
    <row r="13" spans="1:8" x14ac:dyDescent="0.15">
      <c r="A13" s="154"/>
      <c r="B13" s="159"/>
      <c r="C13" s="175"/>
      <c r="D13" s="176">
        <v>556655</v>
      </c>
      <c r="E13" s="177"/>
      <c r="F13" s="178">
        <v>280706</v>
      </c>
      <c r="G13" s="179"/>
      <c r="H13" s="165"/>
    </row>
    <row r="14" spans="1:8" x14ac:dyDescent="0.15">
      <c r="A14" s="166"/>
      <c r="B14" s="167"/>
      <c r="C14" s="168"/>
      <c r="D14" s="169">
        <v>209022</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2.56</v>
      </c>
      <c r="C19" s="180">
        <f>ROUND(VALUE(SUBSTITUTE(実質収支比率等に係る経年分析!G$48,"▲","-")),2)</f>
        <v>3.17</v>
      </c>
      <c r="D19" s="180">
        <f>ROUND(VALUE(SUBSTITUTE(実質収支比率等に係る経年分析!H$48,"▲","-")),2)</f>
        <v>3.59</v>
      </c>
      <c r="E19" s="180">
        <f>ROUND(VALUE(SUBSTITUTE(実質収支比率等に係る経年分析!I$48,"▲","-")),2)</f>
        <v>4.1399999999999997</v>
      </c>
      <c r="F19" s="180">
        <f>ROUND(VALUE(SUBSTITUTE(実質収支比率等に係る経年分析!J$48,"▲","-")),2)</f>
        <v>4.08</v>
      </c>
    </row>
    <row r="20" spans="1:11" x14ac:dyDescent="0.15">
      <c r="A20" s="180" t="s">
        <v>55</v>
      </c>
      <c r="B20" s="180">
        <f>ROUND(VALUE(SUBSTITUTE(実質収支比率等に係る経年分析!F$47,"▲","-")),2)</f>
        <v>62.17</v>
      </c>
      <c r="C20" s="180">
        <f>ROUND(VALUE(SUBSTITUTE(実質収支比率等に係る経年分析!G$47,"▲","-")),2)</f>
        <v>72.52</v>
      </c>
      <c r="D20" s="180">
        <f>ROUND(VALUE(SUBSTITUTE(実質収支比率等に係る経年分析!H$47,"▲","-")),2)</f>
        <v>38.69</v>
      </c>
      <c r="E20" s="180">
        <f>ROUND(VALUE(SUBSTITUTE(実質収支比率等に係る経年分析!I$47,"▲","-")),2)</f>
        <v>31.48</v>
      </c>
      <c r="F20" s="180">
        <f>ROUND(VALUE(SUBSTITUTE(実質収支比率等に係る経年分析!J$47,"▲","-")),2)</f>
        <v>30.68</v>
      </c>
    </row>
    <row r="21" spans="1:11" x14ac:dyDescent="0.15">
      <c r="A21" s="180" t="s">
        <v>56</v>
      </c>
      <c r="B21" s="180">
        <f>IF(ISNUMBER(VALUE(SUBSTITUTE(実質収支比率等に係る経年分析!F$49,"▲","-"))),ROUND(VALUE(SUBSTITUTE(実質収支比率等に係る経年分析!F$49,"▲","-")),2),NA())</f>
        <v>12.08</v>
      </c>
      <c r="C21" s="180">
        <f>IF(ISNUMBER(VALUE(SUBSTITUTE(実質収支比率等に係る経年分析!G$49,"▲","-"))),ROUND(VALUE(SUBSTITUTE(実質収支比率等に係る経年分析!G$49,"▲","-")),2),NA())</f>
        <v>9.66</v>
      </c>
      <c r="D21" s="180">
        <f>IF(ISNUMBER(VALUE(SUBSTITUTE(実質収支比率等に係る経年分析!H$49,"▲","-"))),ROUND(VALUE(SUBSTITUTE(実質収支比率等に係る経年分析!H$49,"▲","-")),2),NA())</f>
        <v>-35.68</v>
      </c>
      <c r="E21" s="180">
        <f>IF(ISNUMBER(VALUE(SUBSTITUTE(実質収支比率等に係る経年分析!I$49,"▲","-"))),ROUND(VALUE(SUBSTITUTE(実質収支比率等に係る経年分析!I$49,"▲","-")),2),NA())</f>
        <v>-9.01</v>
      </c>
      <c r="F21" s="180">
        <f>IF(ISNUMBER(VALUE(SUBSTITUTE(実質収支比率等に係る経年分析!J$49,"▲","-"))),ROUND(VALUE(SUBSTITUTE(実質収支比率等に係る経年分析!J$49,"▲","-")),2),NA())</f>
        <v>-7.0000000000000007E-2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0.4</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奨学資金特別会計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2.5499999999999998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4.1399999999999997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4.07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487</v>
      </c>
      <c r="E42" s="182"/>
      <c r="F42" s="182"/>
      <c r="G42" s="182">
        <f>'実質公債費比率（分子）の構造'!L$52</f>
        <v>519</v>
      </c>
      <c r="H42" s="182"/>
      <c r="I42" s="182"/>
      <c r="J42" s="182">
        <f>'実質公債費比率（分子）の構造'!M$52</f>
        <v>520</v>
      </c>
      <c r="K42" s="182"/>
      <c r="L42" s="182"/>
      <c r="M42" s="182">
        <f>'実質公債費比率（分子）の構造'!N$52</f>
        <v>478</v>
      </c>
      <c r="N42" s="182"/>
      <c r="O42" s="182"/>
      <c r="P42" s="182">
        <f>'実質公債費比率（分子）の構造'!O$52</f>
        <v>558</v>
      </c>
    </row>
    <row r="43" spans="1:16" x14ac:dyDescent="0.15">
      <c r="A43" s="182" t="s">
        <v>18</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64</v>
      </c>
      <c r="B44" s="182">
        <f>'実質公債費比率（分子）の構造'!K$50</f>
        <v>2</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76</v>
      </c>
      <c r="C46" s="182"/>
      <c r="D46" s="182"/>
      <c r="E46" s="182">
        <f>'実質公債費比率（分子）の構造'!L$48</f>
        <v>60</v>
      </c>
      <c r="F46" s="182"/>
      <c r="G46" s="182"/>
      <c r="H46" s="182">
        <f>'実質公債費比率（分子）の構造'!M$48</f>
        <v>67</v>
      </c>
      <c r="I46" s="182"/>
      <c r="J46" s="182"/>
      <c r="K46" s="182">
        <f>'実質公債費比率（分子）の構造'!N$48</f>
        <v>69</v>
      </c>
      <c r="L46" s="182"/>
      <c r="M46" s="182"/>
      <c r="N46" s="182">
        <f>'実質公債費比率（分子）の構造'!O$48</f>
        <v>70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418</v>
      </c>
      <c r="C49" s="182"/>
      <c r="D49" s="182"/>
      <c r="E49" s="182">
        <f>'実質公債費比率（分子）の構造'!L$45</f>
        <v>431</v>
      </c>
      <c r="F49" s="182"/>
      <c r="G49" s="182"/>
      <c r="H49" s="182">
        <f>'実質公債費比率（分子）の構造'!M$45</f>
        <v>441</v>
      </c>
      <c r="I49" s="182"/>
      <c r="J49" s="182"/>
      <c r="K49" s="182">
        <f>'実質公債費比率（分子）の構造'!N$45</f>
        <v>429</v>
      </c>
      <c r="L49" s="182"/>
      <c r="M49" s="182"/>
      <c r="N49" s="182">
        <f>'実質公債費比率（分子）の構造'!O$45</f>
        <v>534</v>
      </c>
      <c r="O49" s="182"/>
      <c r="P49" s="182"/>
    </row>
    <row r="50" spans="1:16" x14ac:dyDescent="0.15">
      <c r="A50" s="182" t="s">
        <v>70</v>
      </c>
      <c r="B50" s="182" t="e">
        <f>NA()</f>
        <v>#N/A</v>
      </c>
      <c r="C50" s="182">
        <f>IF(ISNUMBER('実質公債費比率（分子）の構造'!K$53),'実質公債費比率（分子）の構造'!K$53,NA())</f>
        <v>9</v>
      </c>
      <c r="D50" s="182" t="e">
        <f>NA()</f>
        <v>#N/A</v>
      </c>
      <c r="E50" s="182" t="e">
        <f>NA()</f>
        <v>#N/A</v>
      </c>
      <c r="F50" s="182">
        <f>IF(ISNUMBER('実質公債費比率（分子）の構造'!L$53),'実質公債費比率（分子）の構造'!L$53,NA())</f>
        <v>-26</v>
      </c>
      <c r="G50" s="182" t="e">
        <f>NA()</f>
        <v>#N/A</v>
      </c>
      <c r="H50" s="182" t="e">
        <f>NA()</f>
        <v>#N/A</v>
      </c>
      <c r="I50" s="182">
        <f>IF(ISNUMBER('実質公債費比率（分子）の構造'!M$53),'実質公債費比率（分子）の構造'!M$53,NA())</f>
        <v>-11</v>
      </c>
      <c r="J50" s="182" t="e">
        <f>NA()</f>
        <v>#N/A</v>
      </c>
      <c r="K50" s="182" t="e">
        <f>NA()</f>
        <v>#N/A</v>
      </c>
      <c r="L50" s="182">
        <f>IF(ISNUMBER('実質公債費比率（分子）の構造'!N$53),'実質公債費比率（分子）の構造'!N$53,NA())</f>
        <v>21</v>
      </c>
      <c r="M50" s="182" t="e">
        <f>NA()</f>
        <v>#N/A</v>
      </c>
      <c r="N50" s="182" t="e">
        <f>NA()</f>
        <v>#N/A</v>
      </c>
      <c r="O50" s="182">
        <f>IF(ISNUMBER('実質公債費比率（分子）の構造'!O$53),'実質公債費比率（分子）の構造'!O$53,NA())</f>
        <v>47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4287</v>
      </c>
      <c r="E56" s="181"/>
      <c r="F56" s="181"/>
      <c r="G56" s="181">
        <f>'将来負担比率（分子）の構造'!J$52</f>
        <v>4116</v>
      </c>
      <c r="H56" s="181"/>
      <c r="I56" s="181"/>
      <c r="J56" s="181">
        <f>'将来負担比率（分子）の構造'!K$52</f>
        <v>4278</v>
      </c>
      <c r="K56" s="181"/>
      <c r="L56" s="181"/>
      <c r="M56" s="181">
        <f>'将来負担比率（分子）の構造'!L$52</f>
        <v>4216</v>
      </c>
      <c r="N56" s="181"/>
      <c r="O56" s="181"/>
      <c r="P56" s="181">
        <f>'将来負担比率（分子）の構造'!M$52</f>
        <v>4105</v>
      </c>
    </row>
    <row r="57" spans="1:16" x14ac:dyDescent="0.15">
      <c r="A57" s="181" t="s">
        <v>42</v>
      </c>
      <c r="B57" s="181"/>
      <c r="C57" s="181"/>
      <c r="D57" s="181">
        <f>'将来負担比率（分子）の構造'!I$51</f>
        <v>616</v>
      </c>
      <c r="E57" s="181"/>
      <c r="F57" s="181"/>
      <c r="G57" s="181">
        <f>'将来負担比率（分子）の構造'!J$51</f>
        <v>574</v>
      </c>
      <c r="H57" s="181"/>
      <c r="I57" s="181"/>
      <c r="J57" s="181">
        <f>'将来負担比率（分子）の構造'!K$51</f>
        <v>510</v>
      </c>
      <c r="K57" s="181"/>
      <c r="L57" s="181"/>
      <c r="M57" s="181">
        <f>'将来負担比率（分子）の構造'!L$51</f>
        <v>470</v>
      </c>
      <c r="N57" s="181"/>
      <c r="O57" s="181"/>
      <c r="P57" s="181">
        <f>'将来負担比率（分子）の構造'!M$51</f>
        <v>388</v>
      </c>
    </row>
    <row r="58" spans="1:16" x14ac:dyDescent="0.15">
      <c r="A58" s="181" t="s">
        <v>41</v>
      </c>
      <c r="B58" s="181"/>
      <c r="C58" s="181"/>
      <c r="D58" s="181">
        <f>'将来負担比率（分子）の構造'!I$50</f>
        <v>4835</v>
      </c>
      <c r="E58" s="181"/>
      <c r="F58" s="181"/>
      <c r="G58" s="181">
        <f>'将来負担比率（分子）の構造'!J$50</f>
        <v>5054</v>
      </c>
      <c r="H58" s="181"/>
      <c r="I58" s="181"/>
      <c r="J58" s="181">
        <f>'将来負担比率（分子）の構造'!K$50</f>
        <v>5169</v>
      </c>
      <c r="K58" s="181"/>
      <c r="L58" s="181"/>
      <c r="M58" s="181">
        <f>'将来負担比率（分子）の構造'!L$50</f>
        <v>4915</v>
      </c>
      <c r="N58" s="181"/>
      <c r="O58" s="181"/>
      <c r="P58" s="181">
        <f>'将来負担比率（分子）の構造'!M$50</f>
        <v>4918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717</v>
      </c>
      <c r="C62" s="181"/>
      <c r="D62" s="181"/>
      <c r="E62" s="181">
        <f>'将来負担比率（分子）の構造'!J$45</f>
        <v>868</v>
      </c>
      <c r="F62" s="181"/>
      <c r="G62" s="181"/>
      <c r="H62" s="181">
        <f>'将来負担比率（分子）の構造'!K$45</f>
        <v>863</v>
      </c>
      <c r="I62" s="181"/>
      <c r="J62" s="181"/>
      <c r="K62" s="181">
        <f>'将来負担比率（分子）の構造'!L$45</f>
        <v>788</v>
      </c>
      <c r="L62" s="181"/>
      <c r="M62" s="181"/>
      <c r="N62" s="181">
        <f>'将来負担比率（分子）の構造'!M$45</f>
        <v>775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674</v>
      </c>
      <c r="C64" s="181"/>
      <c r="D64" s="181"/>
      <c r="E64" s="181">
        <f>'将来負担比率（分子）の構造'!J$43</f>
        <v>636</v>
      </c>
      <c r="F64" s="181"/>
      <c r="G64" s="181"/>
      <c r="H64" s="181">
        <f>'将来負担比率（分子）の構造'!K$43</f>
        <v>611</v>
      </c>
      <c r="I64" s="181"/>
      <c r="J64" s="181"/>
      <c r="K64" s="181">
        <f>'将来負担比率（分子）の構造'!L$43</f>
        <v>561</v>
      </c>
      <c r="L64" s="181"/>
      <c r="M64" s="181"/>
      <c r="N64" s="181">
        <f>'将来負担比率（分子）の構造'!M$43</f>
        <v>485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4493</v>
      </c>
      <c r="C66" s="181"/>
      <c r="D66" s="181"/>
      <c r="E66" s="181">
        <f>'将来負担比率（分子）の構造'!J$41</f>
        <v>4783</v>
      </c>
      <c r="F66" s="181"/>
      <c r="G66" s="181"/>
      <c r="H66" s="181">
        <f>'将来負担比率（分子）の構造'!K$41</f>
        <v>4623</v>
      </c>
      <c r="I66" s="181"/>
      <c r="J66" s="181"/>
      <c r="K66" s="181">
        <f>'将来負担比率（分子）の構造'!L$41</f>
        <v>4539</v>
      </c>
      <c r="L66" s="181"/>
      <c r="M66" s="181"/>
      <c r="N66" s="181">
        <f>'将来負担比率（分子）の構造'!M$41</f>
        <v>4748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956</v>
      </c>
      <c r="C72" s="185">
        <f>基金残高に係る経年分析!G55</f>
        <v>737</v>
      </c>
      <c r="D72" s="185">
        <f>基金残高に係る経年分析!H55</f>
        <v>734</v>
      </c>
    </row>
    <row r="73" spans="1:16" x14ac:dyDescent="0.15">
      <c r="A73" s="184" t="s">
        <v>77</v>
      </c>
      <c r="B73" s="185">
        <f>基金残高に係る経年分析!F56</f>
        <v>991</v>
      </c>
      <c r="C73" s="185">
        <f>基金残高に係る経年分析!G56</f>
        <v>990</v>
      </c>
      <c r="D73" s="185">
        <f>基金残高に係る経年分析!H56</f>
        <v>989</v>
      </c>
    </row>
    <row r="74" spans="1:16" x14ac:dyDescent="0.15">
      <c r="A74" s="184" t="s">
        <v>78</v>
      </c>
      <c r="B74" s="185">
        <f>基金残高に係る経年分析!F57</f>
        <v>2957</v>
      </c>
      <c r="C74" s="185">
        <f>基金残高に係る経年分析!G57</f>
        <v>2923</v>
      </c>
      <c r="D74" s="185">
        <f>基金残高に係る経年分析!H57</f>
        <v>2925</v>
      </c>
    </row>
  </sheetData>
  <sheetProtection algorithmName="SHA-512" hashValue="50RDHVUK0ZsTb580UL0W4i3hzFqAWsuCihCQW7ouzeDWh92Agzk57gJGnt5F2EHay1cxPxBrOxA+N0VRgEW+hw==" saltValue="wxKwE+Mx5mq6woR0tkyH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2"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222</v>
      </c>
      <c r="C5" s="707"/>
      <c r="D5" s="707"/>
      <c r="E5" s="707"/>
      <c r="F5" s="707"/>
      <c r="G5" s="707"/>
      <c r="H5" s="707"/>
      <c r="I5" s="707"/>
      <c r="J5" s="707"/>
      <c r="K5" s="707"/>
      <c r="L5" s="707"/>
      <c r="M5" s="707"/>
      <c r="N5" s="707"/>
      <c r="O5" s="707"/>
      <c r="P5" s="707"/>
      <c r="Q5" s="708"/>
      <c r="R5" s="695">
        <v>163980</v>
      </c>
      <c r="S5" s="696"/>
      <c r="T5" s="696"/>
      <c r="U5" s="696"/>
      <c r="V5" s="696"/>
      <c r="W5" s="696"/>
      <c r="X5" s="696"/>
      <c r="Y5" s="739"/>
      <c r="Z5" s="757">
        <v>3.6</v>
      </c>
      <c r="AA5" s="757"/>
      <c r="AB5" s="757"/>
      <c r="AC5" s="757"/>
      <c r="AD5" s="758">
        <v>163980</v>
      </c>
      <c r="AE5" s="758"/>
      <c r="AF5" s="758"/>
      <c r="AG5" s="758"/>
      <c r="AH5" s="758"/>
      <c r="AI5" s="758"/>
      <c r="AJ5" s="758"/>
      <c r="AK5" s="758"/>
      <c r="AL5" s="740">
        <v>7</v>
      </c>
      <c r="AM5" s="711"/>
      <c r="AN5" s="711"/>
      <c r="AO5" s="741"/>
      <c r="AP5" s="706" t="s">
        <v>223</v>
      </c>
      <c r="AQ5" s="707"/>
      <c r="AR5" s="707"/>
      <c r="AS5" s="707"/>
      <c r="AT5" s="707"/>
      <c r="AU5" s="707"/>
      <c r="AV5" s="707"/>
      <c r="AW5" s="707"/>
      <c r="AX5" s="707"/>
      <c r="AY5" s="707"/>
      <c r="AZ5" s="707"/>
      <c r="BA5" s="707"/>
      <c r="BB5" s="707"/>
      <c r="BC5" s="707"/>
      <c r="BD5" s="707"/>
      <c r="BE5" s="707"/>
      <c r="BF5" s="708"/>
      <c r="BG5" s="640">
        <v>162742</v>
      </c>
      <c r="BH5" s="641"/>
      <c r="BI5" s="641"/>
      <c r="BJ5" s="641"/>
      <c r="BK5" s="641"/>
      <c r="BL5" s="641"/>
      <c r="BM5" s="641"/>
      <c r="BN5" s="642"/>
      <c r="BO5" s="677">
        <v>99.2</v>
      </c>
      <c r="BP5" s="677"/>
      <c r="BQ5" s="677"/>
      <c r="BR5" s="677"/>
      <c r="BS5" s="678">
        <v>1660</v>
      </c>
      <c r="BT5" s="678"/>
      <c r="BU5" s="678"/>
      <c r="BV5" s="678"/>
      <c r="BW5" s="678"/>
      <c r="BX5" s="678"/>
      <c r="BY5" s="678"/>
      <c r="BZ5" s="678"/>
      <c r="CA5" s="678"/>
      <c r="CB5" s="728"/>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15">
      <c r="B6" s="637" t="s">
        <v>227</v>
      </c>
      <c r="C6" s="638"/>
      <c r="D6" s="638"/>
      <c r="E6" s="638"/>
      <c r="F6" s="638"/>
      <c r="G6" s="638"/>
      <c r="H6" s="638"/>
      <c r="I6" s="638"/>
      <c r="J6" s="638"/>
      <c r="K6" s="638"/>
      <c r="L6" s="638"/>
      <c r="M6" s="638"/>
      <c r="N6" s="638"/>
      <c r="O6" s="638"/>
      <c r="P6" s="638"/>
      <c r="Q6" s="639"/>
      <c r="R6" s="640">
        <v>75919</v>
      </c>
      <c r="S6" s="641"/>
      <c r="T6" s="641"/>
      <c r="U6" s="641"/>
      <c r="V6" s="641"/>
      <c r="W6" s="641"/>
      <c r="X6" s="641"/>
      <c r="Y6" s="642"/>
      <c r="Z6" s="677">
        <v>1.7</v>
      </c>
      <c r="AA6" s="677"/>
      <c r="AB6" s="677"/>
      <c r="AC6" s="677"/>
      <c r="AD6" s="678">
        <v>75919</v>
      </c>
      <c r="AE6" s="678"/>
      <c r="AF6" s="678"/>
      <c r="AG6" s="678"/>
      <c r="AH6" s="678"/>
      <c r="AI6" s="678"/>
      <c r="AJ6" s="678"/>
      <c r="AK6" s="678"/>
      <c r="AL6" s="643">
        <v>3.2</v>
      </c>
      <c r="AM6" s="644"/>
      <c r="AN6" s="644"/>
      <c r="AO6" s="679"/>
      <c r="AP6" s="637" t="s">
        <v>228</v>
      </c>
      <c r="AQ6" s="638"/>
      <c r="AR6" s="638"/>
      <c r="AS6" s="638"/>
      <c r="AT6" s="638"/>
      <c r="AU6" s="638"/>
      <c r="AV6" s="638"/>
      <c r="AW6" s="638"/>
      <c r="AX6" s="638"/>
      <c r="AY6" s="638"/>
      <c r="AZ6" s="638"/>
      <c r="BA6" s="638"/>
      <c r="BB6" s="638"/>
      <c r="BC6" s="638"/>
      <c r="BD6" s="638"/>
      <c r="BE6" s="638"/>
      <c r="BF6" s="639"/>
      <c r="BG6" s="640">
        <v>162742</v>
      </c>
      <c r="BH6" s="641"/>
      <c r="BI6" s="641"/>
      <c r="BJ6" s="641"/>
      <c r="BK6" s="641"/>
      <c r="BL6" s="641"/>
      <c r="BM6" s="641"/>
      <c r="BN6" s="642"/>
      <c r="BO6" s="677">
        <v>99.2</v>
      </c>
      <c r="BP6" s="677"/>
      <c r="BQ6" s="677"/>
      <c r="BR6" s="677"/>
      <c r="BS6" s="678">
        <v>1660</v>
      </c>
      <c r="BT6" s="678"/>
      <c r="BU6" s="678"/>
      <c r="BV6" s="678"/>
      <c r="BW6" s="678"/>
      <c r="BX6" s="678"/>
      <c r="BY6" s="678"/>
      <c r="BZ6" s="678"/>
      <c r="CA6" s="678"/>
      <c r="CB6" s="728"/>
      <c r="CD6" s="698" t="s">
        <v>229</v>
      </c>
      <c r="CE6" s="699"/>
      <c r="CF6" s="699"/>
      <c r="CG6" s="699"/>
      <c r="CH6" s="699"/>
      <c r="CI6" s="699"/>
      <c r="CJ6" s="699"/>
      <c r="CK6" s="699"/>
      <c r="CL6" s="699"/>
      <c r="CM6" s="699"/>
      <c r="CN6" s="699"/>
      <c r="CO6" s="699"/>
      <c r="CP6" s="699"/>
      <c r="CQ6" s="700"/>
      <c r="CR6" s="640">
        <v>54878</v>
      </c>
      <c r="CS6" s="641"/>
      <c r="CT6" s="641"/>
      <c r="CU6" s="641"/>
      <c r="CV6" s="641"/>
      <c r="CW6" s="641"/>
      <c r="CX6" s="641"/>
      <c r="CY6" s="642"/>
      <c r="CZ6" s="740">
        <v>1.2</v>
      </c>
      <c r="DA6" s="711"/>
      <c r="DB6" s="711"/>
      <c r="DC6" s="743"/>
      <c r="DD6" s="646" t="s">
        <v>128</v>
      </c>
      <c r="DE6" s="641"/>
      <c r="DF6" s="641"/>
      <c r="DG6" s="641"/>
      <c r="DH6" s="641"/>
      <c r="DI6" s="641"/>
      <c r="DJ6" s="641"/>
      <c r="DK6" s="641"/>
      <c r="DL6" s="641"/>
      <c r="DM6" s="641"/>
      <c r="DN6" s="641"/>
      <c r="DO6" s="641"/>
      <c r="DP6" s="642"/>
      <c r="DQ6" s="646">
        <v>54878</v>
      </c>
      <c r="DR6" s="641"/>
      <c r="DS6" s="641"/>
      <c r="DT6" s="641"/>
      <c r="DU6" s="641"/>
      <c r="DV6" s="641"/>
      <c r="DW6" s="641"/>
      <c r="DX6" s="641"/>
      <c r="DY6" s="641"/>
      <c r="DZ6" s="641"/>
      <c r="EA6" s="641"/>
      <c r="EB6" s="641"/>
      <c r="EC6" s="684"/>
    </row>
    <row r="7" spans="2:143" ht="11.25" customHeight="1" x14ac:dyDescent="0.15">
      <c r="B7" s="637" t="s">
        <v>230</v>
      </c>
      <c r="C7" s="638"/>
      <c r="D7" s="638"/>
      <c r="E7" s="638"/>
      <c r="F7" s="638"/>
      <c r="G7" s="638"/>
      <c r="H7" s="638"/>
      <c r="I7" s="638"/>
      <c r="J7" s="638"/>
      <c r="K7" s="638"/>
      <c r="L7" s="638"/>
      <c r="M7" s="638"/>
      <c r="N7" s="638"/>
      <c r="O7" s="638"/>
      <c r="P7" s="638"/>
      <c r="Q7" s="639"/>
      <c r="R7" s="640">
        <v>165</v>
      </c>
      <c r="S7" s="641"/>
      <c r="T7" s="641"/>
      <c r="U7" s="641"/>
      <c r="V7" s="641"/>
      <c r="W7" s="641"/>
      <c r="X7" s="641"/>
      <c r="Y7" s="642"/>
      <c r="Z7" s="677">
        <v>0</v>
      </c>
      <c r="AA7" s="677"/>
      <c r="AB7" s="677"/>
      <c r="AC7" s="677"/>
      <c r="AD7" s="678">
        <v>165</v>
      </c>
      <c r="AE7" s="678"/>
      <c r="AF7" s="678"/>
      <c r="AG7" s="678"/>
      <c r="AH7" s="678"/>
      <c r="AI7" s="678"/>
      <c r="AJ7" s="678"/>
      <c r="AK7" s="678"/>
      <c r="AL7" s="643">
        <v>0</v>
      </c>
      <c r="AM7" s="644"/>
      <c r="AN7" s="644"/>
      <c r="AO7" s="679"/>
      <c r="AP7" s="637" t="s">
        <v>231</v>
      </c>
      <c r="AQ7" s="638"/>
      <c r="AR7" s="638"/>
      <c r="AS7" s="638"/>
      <c r="AT7" s="638"/>
      <c r="AU7" s="638"/>
      <c r="AV7" s="638"/>
      <c r="AW7" s="638"/>
      <c r="AX7" s="638"/>
      <c r="AY7" s="638"/>
      <c r="AZ7" s="638"/>
      <c r="BA7" s="638"/>
      <c r="BB7" s="638"/>
      <c r="BC7" s="638"/>
      <c r="BD7" s="638"/>
      <c r="BE7" s="638"/>
      <c r="BF7" s="639"/>
      <c r="BG7" s="640">
        <v>82194</v>
      </c>
      <c r="BH7" s="641"/>
      <c r="BI7" s="641"/>
      <c r="BJ7" s="641"/>
      <c r="BK7" s="641"/>
      <c r="BL7" s="641"/>
      <c r="BM7" s="641"/>
      <c r="BN7" s="642"/>
      <c r="BO7" s="677">
        <v>50.1</v>
      </c>
      <c r="BP7" s="677"/>
      <c r="BQ7" s="677"/>
      <c r="BR7" s="677"/>
      <c r="BS7" s="678">
        <v>1660</v>
      </c>
      <c r="BT7" s="678"/>
      <c r="BU7" s="678"/>
      <c r="BV7" s="678"/>
      <c r="BW7" s="678"/>
      <c r="BX7" s="678"/>
      <c r="BY7" s="678"/>
      <c r="BZ7" s="678"/>
      <c r="CA7" s="678"/>
      <c r="CB7" s="728"/>
      <c r="CD7" s="673" t="s">
        <v>232</v>
      </c>
      <c r="CE7" s="674"/>
      <c r="CF7" s="674"/>
      <c r="CG7" s="674"/>
      <c r="CH7" s="674"/>
      <c r="CI7" s="674"/>
      <c r="CJ7" s="674"/>
      <c r="CK7" s="674"/>
      <c r="CL7" s="674"/>
      <c r="CM7" s="674"/>
      <c r="CN7" s="674"/>
      <c r="CO7" s="674"/>
      <c r="CP7" s="674"/>
      <c r="CQ7" s="675"/>
      <c r="CR7" s="640">
        <v>509347</v>
      </c>
      <c r="CS7" s="641"/>
      <c r="CT7" s="641"/>
      <c r="CU7" s="641"/>
      <c r="CV7" s="641"/>
      <c r="CW7" s="641"/>
      <c r="CX7" s="641"/>
      <c r="CY7" s="642"/>
      <c r="CZ7" s="677">
        <v>11.6</v>
      </c>
      <c r="DA7" s="677"/>
      <c r="DB7" s="677"/>
      <c r="DC7" s="677"/>
      <c r="DD7" s="646">
        <v>21766</v>
      </c>
      <c r="DE7" s="641"/>
      <c r="DF7" s="641"/>
      <c r="DG7" s="641"/>
      <c r="DH7" s="641"/>
      <c r="DI7" s="641"/>
      <c r="DJ7" s="641"/>
      <c r="DK7" s="641"/>
      <c r="DL7" s="641"/>
      <c r="DM7" s="641"/>
      <c r="DN7" s="641"/>
      <c r="DO7" s="641"/>
      <c r="DP7" s="642"/>
      <c r="DQ7" s="646">
        <v>360024</v>
      </c>
      <c r="DR7" s="641"/>
      <c r="DS7" s="641"/>
      <c r="DT7" s="641"/>
      <c r="DU7" s="641"/>
      <c r="DV7" s="641"/>
      <c r="DW7" s="641"/>
      <c r="DX7" s="641"/>
      <c r="DY7" s="641"/>
      <c r="DZ7" s="641"/>
      <c r="EA7" s="641"/>
      <c r="EB7" s="641"/>
      <c r="EC7" s="684"/>
    </row>
    <row r="8" spans="2:143" ht="11.25" customHeight="1" x14ac:dyDescent="0.15">
      <c r="B8" s="637" t="s">
        <v>233</v>
      </c>
      <c r="C8" s="638"/>
      <c r="D8" s="638"/>
      <c r="E8" s="638"/>
      <c r="F8" s="638"/>
      <c r="G8" s="638"/>
      <c r="H8" s="638"/>
      <c r="I8" s="638"/>
      <c r="J8" s="638"/>
      <c r="K8" s="638"/>
      <c r="L8" s="638"/>
      <c r="M8" s="638"/>
      <c r="N8" s="638"/>
      <c r="O8" s="638"/>
      <c r="P8" s="638"/>
      <c r="Q8" s="639"/>
      <c r="R8" s="640">
        <v>540</v>
      </c>
      <c r="S8" s="641"/>
      <c r="T8" s="641"/>
      <c r="U8" s="641"/>
      <c r="V8" s="641"/>
      <c r="W8" s="641"/>
      <c r="X8" s="641"/>
      <c r="Y8" s="642"/>
      <c r="Z8" s="677">
        <v>0</v>
      </c>
      <c r="AA8" s="677"/>
      <c r="AB8" s="677"/>
      <c r="AC8" s="677"/>
      <c r="AD8" s="678">
        <v>540</v>
      </c>
      <c r="AE8" s="678"/>
      <c r="AF8" s="678"/>
      <c r="AG8" s="678"/>
      <c r="AH8" s="678"/>
      <c r="AI8" s="678"/>
      <c r="AJ8" s="678"/>
      <c r="AK8" s="678"/>
      <c r="AL8" s="643">
        <v>0</v>
      </c>
      <c r="AM8" s="644"/>
      <c r="AN8" s="644"/>
      <c r="AO8" s="679"/>
      <c r="AP8" s="637" t="s">
        <v>234</v>
      </c>
      <c r="AQ8" s="638"/>
      <c r="AR8" s="638"/>
      <c r="AS8" s="638"/>
      <c r="AT8" s="638"/>
      <c r="AU8" s="638"/>
      <c r="AV8" s="638"/>
      <c r="AW8" s="638"/>
      <c r="AX8" s="638"/>
      <c r="AY8" s="638"/>
      <c r="AZ8" s="638"/>
      <c r="BA8" s="638"/>
      <c r="BB8" s="638"/>
      <c r="BC8" s="638"/>
      <c r="BD8" s="638"/>
      <c r="BE8" s="638"/>
      <c r="BF8" s="639"/>
      <c r="BG8" s="640">
        <v>2524</v>
      </c>
      <c r="BH8" s="641"/>
      <c r="BI8" s="641"/>
      <c r="BJ8" s="641"/>
      <c r="BK8" s="641"/>
      <c r="BL8" s="641"/>
      <c r="BM8" s="641"/>
      <c r="BN8" s="642"/>
      <c r="BO8" s="677">
        <v>1.5</v>
      </c>
      <c r="BP8" s="677"/>
      <c r="BQ8" s="677"/>
      <c r="BR8" s="677"/>
      <c r="BS8" s="646" t="s">
        <v>128</v>
      </c>
      <c r="BT8" s="641"/>
      <c r="BU8" s="641"/>
      <c r="BV8" s="641"/>
      <c r="BW8" s="641"/>
      <c r="BX8" s="641"/>
      <c r="BY8" s="641"/>
      <c r="BZ8" s="641"/>
      <c r="CA8" s="641"/>
      <c r="CB8" s="684"/>
      <c r="CD8" s="673" t="s">
        <v>235</v>
      </c>
      <c r="CE8" s="674"/>
      <c r="CF8" s="674"/>
      <c r="CG8" s="674"/>
      <c r="CH8" s="674"/>
      <c r="CI8" s="674"/>
      <c r="CJ8" s="674"/>
      <c r="CK8" s="674"/>
      <c r="CL8" s="674"/>
      <c r="CM8" s="674"/>
      <c r="CN8" s="674"/>
      <c r="CO8" s="674"/>
      <c r="CP8" s="674"/>
      <c r="CQ8" s="675"/>
      <c r="CR8" s="640">
        <v>427220</v>
      </c>
      <c r="CS8" s="641"/>
      <c r="CT8" s="641"/>
      <c r="CU8" s="641"/>
      <c r="CV8" s="641"/>
      <c r="CW8" s="641"/>
      <c r="CX8" s="641"/>
      <c r="CY8" s="642"/>
      <c r="CZ8" s="677">
        <v>9.6999999999999993</v>
      </c>
      <c r="DA8" s="677"/>
      <c r="DB8" s="677"/>
      <c r="DC8" s="677"/>
      <c r="DD8" s="646">
        <v>10674</v>
      </c>
      <c r="DE8" s="641"/>
      <c r="DF8" s="641"/>
      <c r="DG8" s="641"/>
      <c r="DH8" s="641"/>
      <c r="DI8" s="641"/>
      <c r="DJ8" s="641"/>
      <c r="DK8" s="641"/>
      <c r="DL8" s="641"/>
      <c r="DM8" s="641"/>
      <c r="DN8" s="641"/>
      <c r="DO8" s="641"/>
      <c r="DP8" s="642"/>
      <c r="DQ8" s="646">
        <v>303977</v>
      </c>
      <c r="DR8" s="641"/>
      <c r="DS8" s="641"/>
      <c r="DT8" s="641"/>
      <c r="DU8" s="641"/>
      <c r="DV8" s="641"/>
      <c r="DW8" s="641"/>
      <c r="DX8" s="641"/>
      <c r="DY8" s="641"/>
      <c r="DZ8" s="641"/>
      <c r="EA8" s="641"/>
      <c r="EB8" s="641"/>
      <c r="EC8" s="684"/>
    </row>
    <row r="9" spans="2:143" ht="11.25" customHeight="1" x14ac:dyDescent="0.15">
      <c r="B9" s="637" t="s">
        <v>236</v>
      </c>
      <c r="C9" s="638"/>
      <c r="D9" s="638"/>
      <c r="E9" s="638"/>
      <c r="F9" s="638"/>
      <c r="G9" s="638"/>
      <c r="H9" s="638"/>
      <c r="I9" s="638"/>
      <c r="J9" s="638"/>
      <c r="K9" s="638"/>
      <c r="L9" s="638"/>
      <c r="M9" s="638"/>
      <c r="N9" s="638"/>
      <c r="O9" s="638"/>
      <c r="P9" s="638"/>
      <c r="Q9" s="639"/>
      <c r="R9" s="640">
        <v>353</v>
      </c>
      <c r="S9" s="641"/>
      <c r="T9" s="641"/>
      <c r="U9" s="641"/>
      <c r="V9" s="641"/>
      <c r="W9" s="641"/>
      <c r="X9" s="641"/>
      <c r="Y9" s="642"/>
      <c r="Z9" s="677">
        <v>0</v>
      </c>
      <c r="AA9" s="677"/>
      <c r="AB9" s="677"/>
      <c r="AC9" s="677"/>
      <c r="AD9" s="678">
        <v>353</v>
      </c>
      <c r="AE9" s="678"/>
      <c r="AF9" s="678"/>
      <c r="AG9" s="678"/>
      <c r="AH9" s="678"/>
      <c r="AI9" s="678"/>
      <c r="AJ9" s="678"/>
      <c r="AK9" s="678"/>
      <c r="AL9" s="643">
        <v>0</v>
      </c>
      <c r="AM9" s="644"/>
      <c r="AN9" s="644"/>
      <c r="AO9" s="679"/>
      <c r="AP9" s="637" t="s">
        <v>237</v>
      </c>
      <c r="AQ9" s="638"/>
      <c r="AR9" s="638"/>
      <c r="AS9" s="638"/>
      <c r="AT9" s="638"/>
      <c r="AU9" s="638"/>
      <c r="AV9" s="638"/>
      <c r="AW9" s="638"/>
      <c r="AX9" s="638"/>
      <c r="AY9" s="638"/>
      <c r="AZ9" s="638"/>
      <c r="BA9" s="638"/>
      <c r="BB9" s="638"/>
      <c r="BC9" s="638"/>
      <c r="BD9" s="638"/>
      <c r="BE9" s="638"/>
      <c r="BF9" s="639"/>
      <c r="BG9" s="640">
        <v>70523</v>
      </c>
      <c r="BH9" s="641"/>
      <c r="BI9" s="641"/>
      <c r="BJ9" s="641"/>
      <c r="BK9" s="641"/>
      <c r="BL9" s="641"/>
      <c r="BM9" s="641"/>
      <c r="BN9" s="642"/>
      <c r="BO9" s="677">
        <v>43</v>
      </c>
      <c r="BP9" s="677"/>
      <c r="BQ9" s="677"/>
      <c r="BR9" s="677"/>
      <c r="BS9" s="646" t="s">
        <v>128</v>
      </c>
      <c r="BT9" s="641"/>
      <c r="BU9" s="641"/>
      <c r="BV9" s="641"/>
      <c r="BW9" s="641"/>
      <c r="BX9" s="641"/>
      <c r="BY9" s="641"/>
      <c r="BZ9" s="641"/>
      <c r="CA9" s="641"/>
      <c r="CB9" s="684"/>
      <c r="CD9" s="673" t="s">
        <v>238</v>
      </c>
      <c r="CE9" s="674"/>
      <c r="CF9" s="674"/>
      <c r="CG9" s="674"/>
      <c r="CH9" s="674"/>
      <c r="CI9" s="674"/>
      <c r="CJ9" s="674"/>
      <c r="CK9" s="674"/>
      <c r="CL9" s="674"/>
      <c r="CM9" s="674"/>
      <c r="CN9" s="674"/>
      <c r="CO9" s="674"/>
      <c r="CP9" s="674"/>
      <c r="CQ9" s="675"/>
      <c r="CR9" s="640">
        <v>409541</v>
      </c>
      <c r="CS9" s="641"/>
      <c r="CT9" s="641"/>
      <c r="CU9" s="641"/>
      <c r="CV9" s="641"/>
      <c r="CW9" s="641"/>
      <c r="CX9" s="641"/>
      <c r="CY9" s="642"/>
      <c r="CZ9" s="677">
        <v>9.3000000000000007</v>
      </c>
      <c r="DA9" s="677"/>
      <c r="DB9" s="677"/>
      <c r="DC9" s="677"/>
      <c r="DD9" s="646">
        <v>63287</v>
      </c>
      <c r="DE9" s="641"/>
      <c r="DF9" s="641"/>
      <c r="DG9" s="641"/>
      <c r="DH9" s="641"/>
      <c r="DI9" s="641"/>
      <c r="DJ9" s="641"/>
      <c r="DK9" s="641"/>
      <c r="DL9" s="641"/>
      <c r="DM9" s="641"/>
      <c r="DN9" s="641"/>
      <c r="DO9" s="641"/>
      <c r="DP9" s="642"/>
      <c r="DQ9" s="646">
        <v>245971</v>
      </c>
      <c r="DR9" s="641"/>
      <c r="DS9" s="641"/>
      <c r="DT9" s="641"/>
      <c r="DU9" s="641"/>
      <c r="DV9" s="641"/>
      <c r="DW9" s="641"/>
      <c r="DX9" s="641"/>
      <c r="DY9" s="641"/>
      <c r="DZ9" s="641"/>
      <c r="EA9" s="641"/>
      <c r="EB9" s="641"/>
      <c r="EC9" s="684"/>
    </row>
    <row r="10" spans="2:143" ht="11.25" customHeight="1" x14ac:dyDescent="0.15">
      <c r="B10" s="637" t="s">
        <v>239</v>
      </c>
      <c r="C10" s="638"/>
      <c r="D10" s="638"/>
      <c r="E10" s="638"/>
      <c r="F10" s="638"/>
      <c r="G10" s="638"/>
      <c r="H10" s="638"/>
      <c r="I10" s="638"/>
      <c r="J10" s="638"/>
      <c r="K10" s="638"/>
      <c r="L10" s="638"/>
      <c r="M10" s="638"/>
      <c r="N10" s="638"/>
      <c r="O10" s="638"/>
      <c r="P10" s="638"/>
      <c r="Q10" s="639"/>
      <c r="R10" s="640" t="s">
        <v>240</v>
      </c>
      <c r="S10" s="641"/>
      <c r="T10" s="641"/>
      <c r="U10" s="641"/>
      <c r="V10" s="641"/>
      <c r="W10" s="641"/>
      <c r="X10" s="641"/>
      <c r="Y10" s="642"/>
      <c r="Z10" s="677" t="s">
        <v>240</v>
      </c>
      <c r="AA10" s="677"/>
      <c r="AB10" s="677"/>
      <c r="AC10" s="677"/>
      <c r="AD10" s="678" t="s">
        <v>241</v>
      </c>
      <c r="AE10" s="678"/>
      <c r="AF10" s="678"/>
      <c r="AG10" s="678"/>
      <c r="AH10" s="678"/>
      <c r="AI10" s="678"/>
      <c r="AJ10" s="678"/>
      <c r="AK10" s="678"/>
      <c r="AL10" s="643" t="s">
        <v>240</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4878</v>
      </c>
      <c r="BH10" s="641"/>
      <c r="BI10" s="641"/>
      <c r="BJ10" s="641"/>
      <c r="BK10" s="641"/>
      <c r="BL10" s="641"/>
      <c r="BM10" s="641"/>
      <c r="BN10" s="642"/>
      <c r="BO10" s="677">
        <v>3</v>
      </c>
      <c r="BP10" s="677"/>
      <c r="BQ10" s="677"/>
      <c r="BR10" s="677"/>
      <c r="BS10" s="646">
        <v>813</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169</v>
      </c>
      <c r="CS10" s="641"/>
      <c r="CT10" s="641"/>
      <c r="CU10" s="641"/>
      <c r="CV10" s="641"/>
      <c r="CW10" s="641"/>
      <c r="CX10" s="641"/>
      <c r="CY10" s="642"/>
      <c r="CZ10" s="677">
        <v>0</v>
      </c>
      <c r="DA10" s="677"/>
      <c r="DB10" s="677"/>
      <c r="DC10" s="677"/>
      <c r="DD10" s="646" t="s">
        <v>240</v>
      </c>
      <c r="DE10" s="641"/>
      <c r="DF10" s="641"/>
      <c r="DG10" s="641"/>
      <c r="DH10" s="641"/>
      <c r="DI10" s="641"/>
      <c r="DJ10" s="641"/>
      <c r="DK10" s="641"/>
      <c r="DL10" s="641"/>
      <c r="DM10" s="641"/>
      <c r="DN10" s="641"/>
      <c r="DO10" s="641"/>
      <c r="DP10" s="642"/>
      <c r="DQ10" s="646">
        <v>161</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29367</v>
      </c>
      <c r="S11" s="641"/>
      <c r="T11" s="641"/>
      <c r="U11" s="641"/>
      <c r="V11" s="641"/>
      <c r="W11" s="641"/>
      <c r="X11" s="641"/>
      <c r="Y11" s="642"/>
      <c r="Z11" s="643">
        <v>0.7</v>
      </c>
      <c r="AA11" s="644"/>
      <c r="AB11" s="644"/>
      <c r="AC11" s="645"/>
      <c r="AD11" s="646">
        <v>29367</v>
      </c>
      <c r="AE11" s="641"/>
      <c r="AF11" s="641"/>
      <c r="AG11" s="641"/>
      <c r="AH11" s="641"/>
      <c r="AI11" s="641"/>
      <c r="AJ11" s="641"/>
      <c r="AK11" s="642"/>
      <c r="AL11" s="643">
        <v>1.3</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4269</v>
      </c>
      <c r="BH11" s="641"/>
      <c r="BI11" s="641"/>
      <c r="BJ11" s="641"/>
      <c r="BK11" s="641"/>
      <c r="BL11" s="641"/>
      <c r="BM11" s="641"/>
      <c r="BN11" s="642"/>
      <c r="BO11" s="677">
        <v>2.6</v>
      </c>
      <c r="BP11" s="677"/>
      <c r="BQ11" s="677"/>
      <c r="BR11" s="677"/>
      <c r="BS11" s="646">
        <v>847</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540632</v>
      </c>
      <c r="CS11" s="641"/>
      <c r="CT11" s="641"/>
      <c r="CU11" s="641"/>
      <c r="CV11" s="641"/>
      <c r="CW11" s="641"/>
      <c r="CX11" s="641"/>
      <c r="CY11" s="642"/>
      <c r="CZ11" s="677">
        <v>12.3</v>
      </c>
      <c r="DA11" s="677"/>
      <c r="DB11" s="677"/>
      <c r="DC11" s="677"/>
      <c r="DD11" s="646">
        <v>72128</v>
      </c>
      <c r="DE11" s="641"/>
      <c r="DF11" s="641"/>
      <c r="DG11" s="641"/>
      <c r="DH11" s="641"/>
      <c r="DI11" s="641"/>
      <c r="DJ11" s="641"/>
      <c r="DK11" s="641"/>
      <c r="DL11" s="641"/>
      <c r="DM11" s="641"/>
      <c r="DN11" s="641"/>
      <c r="DO11" s="641"/>
      <c r="DP11" s="642"/>
      <c r="DQ11" s="646">
        <v>253236</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t="s">
        <v>128</v>
      </c>
      <c r="S12" s="641"/>
      <c r="T12" s="641"/>
      <c r="U12" s="641"/>
      <c r="V12" s="641"/>
      <c r="W12" s="641"/>
      <c r="X12" s="641"/>
      <c r="Y12" s="642"/>
      <c r="Z12" s="677" t="s">
        <v>240</v>
      </c>
      <c r="AA12" s="677"/>
      <c r="AB12" s="677"/>
      <c r="AC12" s="677"/>
      <c r="AD12" s="678" t="s">
        <v>128</v>
      </c>
      <c r="AE12" s="678"/>
      <c r="AF12" s="678"/>
      <c r="AG12" s="678"/>
      <c r="AH12" s="678"/>
      <c r="AI12" s="678"/>
      <c r="AJ12" s="678"/>
      <c r="AK12" s="678"/>
      <c r="AL12" s="643" t="s">
        <v>240</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70578</v>
      </c>
      <c r="BH12" s="641"/>
      <c r="BI12" s="641"/>
      <c r="BJ12" s="641"/>
      <c r="BK12" s="641"/>
      <c r="BL12" s="641"/>
      <c r="BM12" s="641"/>
      <c r="BN12" s="642"/>
      <c r="BO12" s="677">
        <v>43</v>
      </c>
      <c r="BP12" s="677"/>
      <c r="BQ12" s="677"/>
      <c r="BR12" s="677"/>
      <c r="BS12" s="646" t="s">
        <v>240</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567472</v>
      </c>
      <c r="CS12" s="641"/>
      <c r="CT12" s="641"/>
      <c r="CU12" s="641"/>
      <c r="CV12" s="641"/>
      <c r="CW12" s="641"/>
      <c r="CX12" s="641"/>
      <c r="CY12" s="642"/>
      <c r="CZ12" s="677">
        <v>12.9</v>
      </c>
      <c r="DA12" s="677"/>
      <c r="DB12" s="677"/>
      <c r="DC12" s="677"/>
      <c r="DD12" s="646">
        <v>429670</v>
      </c>
      <c r="DE12" s="641"/>
      <c r="DF12" s="641"/>
      <c r="DG12" s="641"/>
      <c r="DH12" s="641"/>
      <c r="DI12" s="641"/>
      <c r="DJ12" s="641"/>
      <c r="DK12" s="641"/>
      <c r="DL12" s="641"/>
      <c r="DM12" s="641"/>
      <c r="DN12" s="641"/>
      <c r="DO12" s="641"/>
      <c r="DP12" s="642"/>
      <c r="DQ12" s="646">
        <v>122314</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241</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128</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65852</v>
      </c>
      <c r="BH13" s="641"/>
      <c r="BI13" s="641"/>
      <c r="BJ13" s="641"/>
      <c r="BK13" s="641"/>
      <c r="BL13" s="641"/>
      <c r="BM13" s="641"/>
      <c r="BN13" s="642"/>
      <c r="BO13" s="677">
        <v>40.200000000000003</v>
      </c>
      <c r="BP13" s="677"/>
      <c r="BQ13" s="677"/>
      <c r="BR13" s="677"/>
      <c r="BS13" s="646" t="s">
        <v>128</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551017</v>
      </c>
      <c r="CS13" s="641"/>
      <c r="CT13" s="641"/>
      <c r="CU13" s="641"/>
      <c r="CV13" s="641"/>
      <c r="CW13" s="641"/>
      <c r="CX13" s="641"/>
      <c r="CY13" s="642"/>
      <c r="CZ13" s="677">
        <v>12.5</v>
      </c>
      <c r="DA13" s="677"/>
      <c r="DB13" s="677"/>
      <c r="DC13" s="677"/>
      <c r="DD13" s="646">
        <v>201353</v>
      </c>
      <c r="DE13" s="641"/>
      <c r="DF13" s="641"/>
      <c r="DG13" s="641"/>
      <c r="DH13" s="641"/>
      <c r="DI13" s="641"/>
      <c r="DJ13" s="641"/>
      <c r="DK13" s="641"/>
      <c r="DL13" s="641"/>
      <c r="DM13" s="641"/>
      <c r="DN13" s="641"/>
      <c r="DO13" s="641"/>
      <c r="DP13" s="642"/>
      <c r="DQ13" s="646">
        <v>348917</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8478</v>
      </c>
      <c r="S14" s="641"/>
      <c r="T14" s="641"/>
      <c r="U14" s="641"/>
      <c r="V14" s="641"/>
      <c r="W14" s="641"/>
      <c r="X14" s="641"/>
      <c r="Y14" s="642"/>
      <c r="Z14" s="677">
        <v>0.2</v>
      </c>
      <c r="AA14" s="677"/>
      <c r="AB14" s="677"/>
      <c r="AC14" s="677"/>
      <c r="AD14" s="678">
        <v>8478</v>
      </c>
      <c r="AE14" s="678"/>
      <c r="AF14" s="678"/>
      <c r="AG14" s="678"/>
      <c r="AH14" s="678"/>
      <c r="AI14" s="678"/>
      <c r="AJ14" s="678"/>
      <c r="AK14" s="678"/>
      <c r="AL14" s="643">
        <v>0.4</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4852</v>
      </c>
      <c r="BH14" s="641"/>
      <c r="BI14" s="641"/>
      <c r="BJ14" s="641"/>
      <c r="BK14" s="641"/>
      <c r="BL14" s="641"/>
      <c r="BM14" s="641"/>
      <c r="BN14" s="642"/>
      <c r="BO14" s="677">
        <v>3</v>
      </c>
      <c r="BP14" s="677"/>
      <c r="BQ14" s="677"/>
      <c r="BR14" s="677"/>
      <c r="BS14" s="646" t="s">
        <v>241</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141390</v>
      </c>
      <c r="CS14" s="641"/>
      <c r="CT14" s="641"/>
      <c r="CU14" s="641"/>
      <c r="CV14" s="641"/>
      <c r="CW14" s="641"/>
      <c r="CX14" s="641"/>
      <c r="CY14" s="642"/>
      <c r="CZ14" s="677">
        <v>3.2</v>
      </c>
      <c r="DA14" s="677"/>
      <c r="DB14" s="677"/>
      <c r="DC14" s="677"/>
      <c r="DD14" s="646">
        <v>557</v>
      </c>
      <c r="DE14" s="641"/>
      <c r="DF14" s="641"/>
      <c r="DG14" s="641"/>
      <c r="DH14" s="641"/>
      <c r="DI14" s="641"/>
      <c r="DJ14" s="641"/>
      <c r="DK14" s="641"/>
      <c r="DL14" s="641"/>
      <c r="DM14" s="641"/>
      <c r="DN14" s="641"/>
      <c r="DO14" s="641"/>
      <c r="DP14" s="642"/>
      <c r="DQ14" s="646">
        <v>136204</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241</v>
      </c>
      <c r="AA15" s="677"/>
      <c r="AB15" s="677"/>
      <c r="AC15" s="677"/>
      <c r="AD15" s="678" t="s">
        <v>128</v>
      </c>
      <c r="AE15" s="678"/>
      <c r="AF15" s="678"/>
      <c r="AG15" s="678"/>
      <c r="AH15" s="678"/>
      <c r="AI15" s="678"/>
      <c r="AJ15" s="678"/>
      <c r="AK15" s="678"/>
      <c r="AL15" s="643" t="s">
        <v>240</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5118</v>
      </c>
      <c r="BH15" s="641"/>
      <c r="BI15" s="641"/>
      <c r="BJ15" s="641"/>
      <c r="BK15" s="641"/>
      <c r="BL15" s="641"/>
      <c r="BM15" s="641"/>
      <c r="BN15" s="642"/>
      <c r="BO15" s="677">
        <v>3.1</v>
      </c>
      <c r="BP15" s="677"/>
      <c r="BQ15" s="677"/>
      <c r="BR15" s="677"/>
      <c r="BS15" s="646" t="s">
        <v>128</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652605</v>
      </c>
      <c r="CS15" s="641"/>
      <c r="CT15" s="641"/>
      <c r="CU15" s="641"/>
      <c r="CV15" s="641"/>
      <c r="CW15" s="641"/>
      <c r="CX15" s="641"/>
      <c r="CY15" s="642"/>
      <c r="CZ15" s="677">
        <v>14.8</v>
      </c>
      <c r="DA15" s="677"/>
      <c r="DB15" s="677"/>
      <c r="DC15" s="677"/>
      <c r="DD15" s="646">
        <v>304837</v>
      </c>
      <c r="DE15" s="641"/>
      <c r="DF15" s="641"/>
      <c r="DG15" s="641"/>
      <c r="DH15" s="641"/>
      <c r="DI15" s="641"/>
      <c r="DJ15" s="641"/>
      <c r="DK15" s="641"/>
      <c r="DL15" s="641"/>
      <c r="DM15" s="641"/>
      <c r="DN15" s="641"/>
      <c r="DO15" s="641"/>
      <c r="DP15" s="642"/>
      <c r="DQ15" s="646">
        <v>340191</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2447</v>
      </c>
      <c r="S16" s="641"/>
      <c r="T16" s="641"/>
      <c r="U16" s="641"/>
      <c r="V16" s="641"/>
      <c r="W16" s="641"/>
      <c r="X16" s="641"/>
      <c r="Y16" s="642"/>
      <c r="Z16" s="677">
        <v>0.1</v>
      </c>
      <c r="AA16" s="677"/>
      <c r="AB16" s="677"/>
      <c r="AC16" s="677"/>
      <c r="AD16" s="678">
        <v>2447</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240</v>
      </c>
      <c r="BP16" s="677"/>
      <c r="BQ16" s="677"/>
      <c r="BR16" s="677"/>
      <c r="BS16" s="646" t="s">
        <v>128</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10091</v>
      </c>
      <c r="CS16" s="641"/>
      <c r="CT16" s="641"/>
      <c r="CU16" s="641"/>
      <c r="CV16" s="641"/>
      <c r="CW16" s="641"/>
      <c r="CX16" s="641"/>
      <c r="CY16" s="642"/>
      <c r="CZ16" s="677">
        <v>0.2</v>
      </c>
      <c r="DA16" s="677"/>
      <c r="DB16" s="677"/>
      <c r="DC16" s="677"/>
      <c r="DD16" s="646" t="s">
        <v>241</v>
      </c>
      <c r="DE16" s="641"/>
      <c r="DF16" s="641"/>
      <c r="DG16" s="641"/>
      <c r="DH16" s="641"/>
      <c r="DI16" s="641"/>
      <c r="DJ16" s="641"/>
      <c r="DK16" s="641"/>
      <c r="DL16" s="641"/>
      <c r="DM16" s="641"/>
      <c r="DN16" s="641"/>
      <c r="DO16" s="641"/>
      <c r="DP16" s="642"/>
      <c r="DQ16" s="646">
        <v>10091</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2348</v>
      </c>
      <c r="S17" s="641"/>
      <c r="T17" s="641"/>
      <c r="U17" s="641"/>
      <c r="V17" s="641"/>
      <c r="W17" s="641"/>
      <c r="X17" s="641"/>
      <c r="Y17" s="642"/>
      <c r="Z17" s="677">
        <v>0.1</v>
      </c>
      <c r="AA17" s="677"/>
      <c r="AB17" s="677"/>
      <c r="AC17" s="677"/>
      <c r="AD17" s="678">
        <v>2348</v>
      </c>
      <c r="AE17" s="678"/>
      <c r="AF17" s="678"/>
      <c r="AG17" s="678"/>
      <c r="AH17" s="678"/>
      <c r="AI17" s="678"/>
      <c r="AJ17" s="678"/>
      <c r="AK17" s="678"/>
      <c r="AL17" s="643">
        <v>0.1</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128</v>
      </c>
      <c r="BP17" s="677"/>
      <c r="BQ17" s="677"/>
      <c r="BR17" s="677"/>
      <c r="BS17" s="646" t="s">
        <v>128</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534403</v>
      </c>
      <c r="CS17" s="641"/>
      <c r="CT17" s="641"/>
      <c r="CU17" s="641"/>
      <c r="CV17" s="641"/>
      <c r="CW17" s="641"/>
      <c r="CX17" s="641"/>
      <c r="CY17" s="642"/>
      <c r="CZ17" s="677">
        <v>12.1</v>
      </c>
      <c r="DA17" s="677"/>
      <c r="DB17" s="677"/>
      <c r="DC17" s="677"/>
      <c r="DD17" s="646" t="s">
        <v>128</v>
      </c>
      <c r="DE17" s="641"/>
      <c r="DF17" s="641"/>
      <c r="DG17" s="641"/>
      <c r="DH17" s="641"/>
      <c r="DI17" s="641"/>
      <c r="DJ17" s="641"/>
      <c r="DK17" s="641"/>
      <c r="DL17" s="641"/>
      <c r="DM17" s="641"/>
      <c r="DN17" s="641"/>
      <c r="DO17" s="641"/>
      <c r="DP17" s="642"/>
      <c r="DQ17" s="646">
        <v>477938</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138</v>
      </c>
      <c r="S18" s="641"/>
      <c r="T18" s="641"/>
      <c r="U18" s="641"/>
      <c r="V18" s="641"/>
      <c r="W18" s="641"/>
      <c r="X18" s="641"/>
      <c r="Y18" s="642"/>
      <c r="Z18" s="677">
        <v>0</v>
      </c>
      <c r="AA18" s="677"/>
      <c r="AB18" s="677"/>
      <c r="AC18" s="677"/>
      <c r="AD18" s="678">
        <v>138</v>
      </c>
      <c r="AE18" s="678"/>
      <c r="AF18" s="678"/>
      <c r="AG18" s="678"/>
      <c r="AH18" s="678"/>
      <c r="AI18" s="678"/>
      <c r="AJ18" s="678"/>
      <c r="AK18" s="678"/>
      <c r="AL18" s="643">
        <v>0</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240</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240</v>
      </c>
      <c r="CS18" s="641"/>
      <c r="CT18" s="641"/>
      <c r="CU18" s="641"/>
      <c r="CV18" s="641"/>
      <c r="CW18" s="641"/>
      <c r="CX18" s="641"/>
      <c r="CY18" s="642"/>
      <c r="CZ18" s="677" t="s">
        <v>240</v>
      </c>
      <c r="DA18" s="677"/>
      <c r="DB18" s="677"/>
      <c r="DC18" s="677"/>
      <c r="DD18" s="646" t="s">
        <v>128</v>
      </c>
      <c r="DE18" s="641"/>
      <c r="DF18" s="641"/>
      <c r="DG18" s="641"/>
      <c r="DH18" s="641"/>
      <c r="DI18" s="641"/>
      <c r="DJ18" s="641"/>
      <c r="DK18" s="641"/>
      <c r="DL18" s="641"/>
      <c r="DM18" s="641"/>
      <c r="DN18" s="641"/>
      <c r="DO18" s="641"/>
      <c r="DP18" s="642"/>
      <c r="DQ18" s="646" t="s">
        <v>240</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1255</v>
      </c>
      <c r="S19" s="641"/>
      <c r="T19" s="641"/>
      <c r="U19" s="641"/>
      <c r="V19" s="641"/>
      <c r="W19" s="641"/>
      <c r="X19" s="641"/>
      <c r="Y19" s="642"/>
      <c r="Z19" s="677">
        <v>0</v>
      </c>
      <c r="AA19" s="677"/>
      <c r="AB19" s="677"/>
      <c r="AC19" s="677"/>
      <c r="AD19" s="678">
        <v>1255</v>
      </c>
      <c r="AE19" s="678"/>
      <c r="AF19" s="678"/>
      <c r="AG19" s="678"/>
      <c r="AH19" s="678"/>
      <c r="AI19" s="678"/>
      <c r="AJ19" s="678"/>
      <c r="AK19" s="678"/>
      <c r="AL19" s="643">
        <v>0.1</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1238</v>
      </c>
      <c r="BH19" s="641"/>
      <c r="BI19" s="641"/>
      <c r="BJ19" s="641"/>
      <c r="BK19" s="641"/>
      <c r="BL19" s="641"/>
      <c r="BM19" s="641"/>
      <c r="BN19" s="642"/>
      <c r="BO19" s="677">
        <v>0.8</v>
      </c>
      <c r="BP19" s="677"/>
      <c r="BQ19" s="677"/>
      <c r="BR19" s="677"/>
      <c r="BS19" s="646" t="s">
        <v>128</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241</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26</v>
      </c>
      <c r="S20" s="641"/>
      <c r="T20" s="641"/>
      <c r="U20" s="641"/>
      <c r="V20" s="641"/>
      <c r="W20" s="641"/>
      <c r="X20" s="641"/>
      <c r="Y20" s="642"/>
      <c r="Z20" s="677">
        <v>0</v>
      </c>
      <c r="AA20" s="677"/>
      <c r="AB20" s="677"/>
      <c r="AC20" s="677"/>
      <c r="AD20" s="678">
        <v>26</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1238</v>
      </c>
      <c r="BH20" s="641"/>
      <c r="BI20" s="641"/>
      <c r="BJ20" s="641"/>
      <c r="BK20" s="641"/>
      <c r="BL20" s="641"/>
      <c r="BM20" s="641"/>
      <c r="BN20" s="642"/>
      <c r="BO20" s="677">
        <v>0.8</v>
      </c>
      <c r="BP20" s="677"/>
      <c r="BQ20" s="677"/>
      <c r="BR20" s="677"/>
      <c r="BS20" s="646" t="s">
        <v>240</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4398765</v>
      </c>
      <c r="CS20" s="641"/>
      <c r="CT20" s="641"/>
      <c r="CU20" s="641"/>
      <c r="CV20" s="641"/>
      <c r="CW20" s="641"/>
      <c r="CX20" s="641"/>
      <c r="CY20" s="642"/>
      <c r="CZ20" s="677">
        <v>100</v>
      </c>
      <c r="DA20" s="677"/>
      <c r="DB20" s="677"/>
      <c r="DC20" s="677"/>
      <c r="DD20" s="646">
        <v>1104272</v>
      </c>
      <c r="DE20" s="641"/>
      <c r="DF20" s="641"/>
      <c r="DG20" s="641"/>
      <c r="DH20" s="641"/>
      <c r="DI20" s="641"/>
      <c r="DJ20" s="641"/>
      <c r="DK20" s="641"/>
      <c r="DL20" s="641"/>
      <c r="DM20" s="641"/>
      <c r="DN20" s="641"/>
      <c r="DO20" s="641"/>
      <c r="DP20" s="642"/>
      <c r="DQ20" s="646">
        <v>2653902</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929</v>
      </c>
      <c r="S21" s="641"/>
      <c r="T21" s="641"/>
      <c r="U21" s="641"/>
      <c r="V21" s="641"/>
      <c r="W21" s="641"/>
      <c r="X21" s="641"/>
      <c r="Y21" s="642"/>
      <c r="Z21" s="677">
        <v>0</v>
      </c>
      <c r="AA21" s="677"/>
      <c r="AB21" s="677"/>
      <c r="AC21" s="677"/>
      <c r="AD21" s="678">
        <v>929</v>
      </c>
      <c r="AE21" s="678"/>
      <c r="AF21" s="678"/>
      <c r="AG21" s="678"/>
      <c r="AH21" s="678"/>
      <c r="AI21" s="678"/>
      <c r="AJ21" s="678"/>
      <c r="AK21" s="678"/>
      <c r="AL21" s="643">
        <v>0</v>
      </c>
      <c r="AM21" s="644"/>
      <c r="AN21" s="644"/>
      <c r="AO21" s="679"/>
      <c r="AP21" s="735" t="s">
        <v>275</v>
      </c>
      <c r="AQ21" s="742"/>
      <c r="AR21" s="742"/>
      <c r="AS21" s="742"/>
      <c r="AT21" s="742"/>
      <c r="AU21" s="742"/>
      <c r="AV21" s="742"/>
      <c r="AW21" s="742"/>
      <c r="AX21" s="742"/>
      <c r="AY21" s="742"/>
      <c r="AZ21" s="742"/>
      <c r="BA21" s="742"/>
      <c r="BB21" s="742"/>
      <c r="BC21" s="742"/>
      <c r="BD21" s="742"/>
      <c r="BE21" s="742"/>
      <c r="BF21" s="737"/>
      <c r="BG21" s="640">
        <v>1238</v>
      </c>
      <c r="BH21" s="641"/>
      <c r="BI21" s="641"/>
      <c r="BJ21" s="641"/>
      <c r="BK21" s="641"/>
      <c r="BL21" s="641"/>
      <c r="BM21" s="641"/>
      <c r="BN21" s="642"/>
      <c r="BO21" s="677">
        <v>0.8</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2271643</v>
      </c>
      <c r="S22" s="641"/>
      <c r="T22" s="641"/>
      <c r="U22" s="641"/>
      <c r="V22" s="641"/>
      <c r="W22" s="641"/>
      <c r="X22" s="641"/>
      <c r="Y22" s="642"/>
      <c r="Z22" s="677">
        <v>50.5</v>
      </c>
      <c r="AA22" s="677"/>
      <c r="AB22" s="677"/>
      <c r="AC22" s="677"/>
      <c r="AD22" s="678">
        <v>2044671</v>
      </c>
      <c r="AE22" s="678"/>
      <c r="AF22" s="678"/>
      <c r="AG22" s="678"/>
      <c r="AH22" s="678"/>
      <c r="AI22" s="678"/>
      <c r="AJ22" s="678"/>
      <c r="AK22" s="678"/>
      <c r="AL22" s="643">
        <v>87.4</v>
      </c>
      <c r="AM22" s="644"/>
      <c r="AN22" s="644"/>
      <c r="AO22" s="679"/>
      <c r="AP22" s="735" t="s">
        <v>277</v>
      </c>
      <c r="AQ22" s="742"/>
      <c r="AR22" s="742"/>
      <c r="AS22" s="742"/>
      <c r="AT22" s="742"/>
      <c r="AU22" s="742"/>
      <c r="AV22" s="742"/>
      <c r="AW22" s="742"/>
      <c r="AX22" s="742"/>
      <c r="AY22" s="742"/>
      <c r="AZ22" s="742"/>
      <c r="BA22" s="742"/>
      <c r="BB22" s="742"/>
      <c r="BC22" s="742"/>
      <c r="BD22" s="742"/>
      <c r="BE22" s="742"/>
      <c r="BF22" s="737"/>
      <c r="BG22" s="640" t="s">
        <v>240</v>
      </c>
      <c r="BH22" s="641"/>
      <c r="BI22" s="641"/>
      <c r="BJ22" s="641"/>
      <c r="BK22" s="641"/>
      <c r="BL22" s="641"/>
      <c r="BM22" s="641"/>
      <c r="BN22" s="642"/>
      <c r="BO22" s="677" t="s">
        <v>128</v>
      </c>
      <c r="BP22" s="677"/>
      <c r="BQ22" s="677"/>
      <c r="BR22" s="677"/>
      <c r="BS22" s="646" t="s">
        <v>128</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2044671</v>
      </c>
      <c r="S23" s="641"/>
      <c r="T23" s="641"/>
      <c r="U23" s="641"/>
      <c r="V23" s="641"/>
      <c r="W23" s="641"/>
      <c r="X23" s="641"/>
      <c r="Y23" s="642"/>
      <c r="Z23" s="677">
        <v>45.5</v>
      </c>
      <c r="AA23" s="677"/>
      <c r="AB23" s="677"/>
      <c r="AC23" s="677"/>
      <c r="AD23" s="678">
        <v>2044671</v>
      </c>
      <c r="AE23" s="678"/>
      <c r="AF23" s="678"/>
      <c r="AG23" s="678"/>
      <c r="AH23" s="678"/>
      <c r="AI23" s="678"/>
      <c r="AJ23" s="678"/>
      <c r="AK23" s="678"/>
      <c r="AL23" s="643">
        <v>87.4</v>
      </c>
      <c r="AM23" s="644"/>
      <c r="AN23" s="644"/>
      <c r="AO23" s="679"/>
      <c r="AP23" s="735" t="s">
        <v>280</v>
      </c>
      <c r="AQ23" s="742"/>
      <c r="AR23" s="742"/>
      <c r="AS23" s="742"/>
      <c r="AT23" s="742"/>
      <c r="AU23" s="742"/>
      <c r="AV23" s="742"/>
      <c r="AW23" s="742"/>
      <c r="AX23" s="742"/>
      <c r="AY23" s="742"/>
      <c r="AZ23" s="742"/>
      <c r="BA23" s="742"/>
      <c r="BB23" s="742"/>
      <c r="BC23" s="742"/>
      <c r="BD23" s="742"/>
      <c r="BE23" s="742"/>
      <c r="BF23" s="737"/>
      <c r="BG23" s="640" t="s">
        <v>240</v>
      </c>
      <c r="BH23" s="641"/>
      <c r="BI23" s="641"/>
      <c r="BJ23" s="641"/>
      <c r="BK23" s="641"/>
      <c r="BL23" s="641"/>
      <c r="BM23" s="641"/>
      <c r="BN23" s="642"/>
      <c r="BO23" s="677" t="s">
        <v>241</v>
      </c>
      <c r="BP23" s="677"/>
      <c r="BQ23" s="677"/>
      <c r="BR23" s="677"/>
      <c r="BS23" s="646" t="s">
        <v>241</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226972</v>
      </c>
      <c r="S24" s="641"/>
      <c r="T24" s="641"/>
      <c r="U24" s="641"/>
      <c r="V24" s="641"/>
      <c r="W24" s="641"/>
      <c r="X24" s="641"/>
      <c r="Y24" s="642"/>
      <c r="Z24" s="677">
        <v>5</v>
      </c>
      <c r="AA24" s="677"/>
      <c r="AB24" s="677"/>
      <c r="AC24" s="677"/>
      <c r="AD24" s="678" t="s">
        <v>240</v>
      </c>
      <c r="AE24" s="678"/>
      <c r="AF24" s="678"/>
      <c r="AG24" s="678"/>
      <c r="AH24" s="678"/>
      <c r="AI24" s="678"/>
      <c r="AJ24" s="678"/>
      <c r="AK24" s="678"/>
      <c r="AL24" s="643" t="s">
        <v>128</v>
      </c>
      <c r="AM24" s="644"/>
      <c r="AN24" s="644"/>
      <c r="AO24" s="679"/>
      <c r="AP24" s="735" t="s">
        <v>287</v>
      </c>
      <c r="AQ24" s="742"/>
      <c r="AR24" s="742"/>
      <c r="AS24" s="742"/>
      <c r="AT24" s="742"/>
      <c r="AU24" s="742"/>
      <c r="AV24" s="742"/>
      <c r="AW24" s="742"/>
      <c r="AX24" s="742"/>
      <c r="AY24" s="742"/>
      <c r="AZ24" s="742"/>
      <c r="BA24" s="742"/>
      <c r="BB24" s="742"/>
      <c r="BC24" s="742"/>
      <c r="BD24" s="742"/>
      <c r="BE24" s="742"/>
      <c r="BF24" s="737"/>
      <c r="BG24" s="640" t="s">
        <v>240</v>
      </c>
      <c r="BH24" s="641"/>
      <c r="BI24" s="641"/>
      <c r="BJ24" s="641"/>
      <c r="BK24" s="641"/>
      <c r="BL24" s="641"/>
      <c r="BM24" s="641"/>
      <c r="BN24" s="642"/>
      <c r="BO24" s="677" t="s">
        <v>240</v>
      </c>
      <c r="BP24" s="677"/>
      <c r="BQ24" s="677"/>
      <c r="BR24" s="677"/>
      <c r="BS24" s="646" t="s">
        <v>128</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1251352</v>
      </c>
      <c r="CS24" s="696"/>
      <c r="CT24" s="696"/>
      <c r="CU24" s="696"/>
      <c r="CV24" s="696"/>
      <c r="CW24" s="696"/>
      <c r="CX24" s="696"/>
      <c r="CY24" s="739"/>
      <c r="CZ24" s="740">
        <v>28.4</v>
      </c>
      <c r="DA24" s="711"/>
      <c r="DB24" s="711"/>
      <c r="DC24" s="743"/>
      <c r="DD24" s="738">
        <v>1084275</v>
      </c>
      <c r="DE24" s="696"/>
      <c r="DF24" s="696"/>
      <c r="DG24" s="696"/>
      <c r="DH24" s="696"/>
      <c r="DI24" s="696"/>
      <c r="DJ24" s="696"/>
      <c r="DK24" s="739"/>
      <c r="DL24" s="738">
        <v>1083804</v>
      </c>
      <c r="DM24" s="696"/>
      <c r="DN24" s="696"/>
      <c r="DO24" s="696"/>
      <c r="DP24" s="696"/>
      <c r="DQ24" s="696"/>
      <c r="DR24" s="696"/>
      <c r="DS24" s="696"/>
      <c r="DT24" s="696"/>
      <c r="DU24" s="696"/>
      <c r="DV24" s="739"/>
      <c r="DW24" s="740">
        <v>45.1</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241</v>
      </c>
      <c r="AA25" s="677"/>
      <c r="AB25" s="677"/>
      <c r="AC25" s="677"/>
      <c r="AD25" s="678" t="s">
        <v>128</v>
      </c>
      <c r="AE25" s="678"/>
      <c r="AF25" s="678"/>
      <c r="AG25" s="678"/>
      <c r="AH25" s="678"/>
      <c r="AI25" s="678"/>
      <c r="AJ25" s="678"/>
      <c r="AK25" s="678"/>
      <c r="AL25" s="643" t="s">
        <v>128</v>
      </c>
      <c r="AM25" s="644"/>
      <c r="AN25" s="644"/>
      <c r="AO25" s="679"/>
      <c r="AP25" s="735" t="s">
        <v>290</v>
      </c>
      <c r="AQ25" s="742"/>
      <c r="AR25" s="742"/>
      <c r="AS25" s="742"/>
      <c r="AT25" s="742"/>
      <c r="AU25" s="742"/>
      <c r="AV25" s="742"/>
      <c r="AW25" s="742"/>
      <c r="AX25" s="742"/>
      <c r="AY25" s="742"/>
      <c r="AZ25" s="742"/>
      <c r="BA25" s="742"/>
      <c r="BB25" s="742"/>
      <c r="BC25" s="742"/>
      <c r="BD25" s="742"/>
      <c r="BE25" s="742"/>
      <c r="BF25" s="737"/>
      <c r="BG25" s="640" t="s">
        <v>128</v>
      </c>
      <c r="BH25" s="641"/>
      <c r="BI25" s="641"/>
      <c r="BJ25" s="641"/>
      <c r="BK25" s="641"/>
      <c r="BL25" s="641"/>
      <c r="BM25" s="641"/>
      <c r="BN25" s="642"/>
      <c r="BO25" s="677" t="s">
        <v>128</v>
      </c>
      <c r="BP25" s="677"/>
      <c r="BQ25" s="677"/>
      <c r="BR25" s="677"/>
      <c r="BS25" s="646" t="s">
        <v>240</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593122</v>
      </c>
      <c r="CS25" s="659"/>
      <c r="CT25" s="659"/>
      <c r="CU25" s="659"/>
      <c r="CV25" s="659"/>
      <c r="CW25" s="659"/>
      <c r="CX25" s="659"/>
      <c r="CY25" s="660"/>
      <c r="CZ25" s="643">
        <v>13.5</v>
      </c>
      <c r="DA25" s="661"/>
      <c r="DB25" s="661"/>
      <c r="DC25" s="662"/>
      <c r="DD25" s="646">
        <v>566385</v>
      </c>
      <c r="DE25" s="659"/>
      <c r="DF25" s="659"/>
      <c r="DG25" s="659"/>
      <c r="DH25" s="659"/>
      <c r="DI25" s="659"/>
      <c r="DJ25" s="659"/>
      <c r="DK25" s="660"/>
      <c r="DL25" s="646">
        <v>565914</v>
      </c>
      <c r="DM25" s="659"/>
      <c r="DN25" s="659"/>
      <c r="DO25" s="659"/>
      <c r="DP25" s="659"/>
      <c r="DQ25" s="659"/>
      <c r="DR25" s="659"/>
      <c r="DS25" s="659"/>
      <c r="DT25" s="659"/>
      <c r="DU25" s="659"/>
      <c r="DV25" s="660"/>
      <c r="DW25" s="643">
        <v>23.6</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2555240</v>
      </c>
      <c r="S26" s="641"/>
      <c r="T26" s="641"/>
      <c r="U26" s="641"/>
      <c r="V26" s="641"/>
      <c r="W26" s="641"/>
      <c r="X26" s="641"/>
      <c r="Y26" s="642"/>
      <c r="Z26" s="677">
        <v>56.8</v>
      </c>
      <c r="AA26" s="677"/>
      <c r="AB26" s="677"/>
      <c r="AC26" s="677"/>
      <c r="AD26" s="678">
        <v>2328268</v>
      </c>
      <c r="AE26" s="678"/>
      <c r="AF26" s="678"/>
      <c r="AG26" s="678"/>
      <c r="AH26" s="678"/>
      <c r="AI26" s="678"/>
      <c r="AJ26" s="678"/>
      <c r="AK26" s="678"/>
      <c r="AL26" s="643">
        <v>99.5</v>
      </c>
      <c r="AM26" s="644"/>
      <c r="AN26" s="644"/>
      <c r="AO26" s="679"/>
      <c r="AP26" s="735" t="s">
        <v>293</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128</v>
      </c>
      <c r="BP26" s="677"/>
      <c r="BQ26" s="677"/>
      <c r="BR26" s="677"/>
      <c r="BS26" s="646" t="s">
        <v>240</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368774</v>
      </c>
      <c r="CS26" s="641"/>
      <c r="CT26" s="641"/>
      <c r="CU26" s="641"/>
      <c r="CV26" s="641"/>
      <c r="CW26" s="641"/>
      <c r="CX26" s="641"/>
      <c r="CY26" s="642"/>
      <c r="CZ26" s="643">
        <v>8.4</v>
      </c>
      <c r="DA26" s="661"/>
      <c r="DB26" s="661"/>
      <c r="DC26" s="662"/>
      <c r="DD26" s="646">
        <v>356553</v>
      </c>
      <c r="DE26" s="641"/>
      <c r="DF26" s="641"/>
      <c r="DG26" s="641"/>
      <c r="DH26" s="641"/>
      <c r="DI26" s="641"/>
      <c r="DJ26" s="641"/>
      <c r="DK26" s="642"/>
      <c r="DL26" s="646" t="s">
        <v>240</v>
      </c>
      <c r="DM26" s="641"/>
      <c r="DN26" s="641"/>
      <c r="DO26" s="641"/>
      <c r="DP26" s="641"/>
      <c r="DQ26" s="641"/>
      <c r="DR26" s="641"/>
      <c r="DS26" s="641"/>
      <c r="DT26" s="641"/>
      <c r="DU26" s="641"/>
      <c r="DV26" s="642"/>
      <c r="DW26" s="643" t="s">
        <v>240</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t="s">
        <v>241</v>
      </c>
      <c r="S27" s="641"/>
      <c r="T27" s="641"/>
      <c r="U27" s="641"/>
      <c r="V27" s="641"/>
      <c r="W27" s="641"/>
      <c r="X27" s="641"/>
      <c r="Y27" s="642"/>
      <c r="Z27" s="677" t="s">
        <v>128</v>
      </c>
      <c r="AA27" s="677"/>
      <c r="AB27" s="677"/>
      <c r="AC27" s="677"/>
      <c r="AD27" s="678" t="s">
        <v>240</v>
      </c>
      <c r="AE27" s="678"/>
      <c r="AF27" s="678"/>
      <c r="AG27" s="678"/>
      <c r="AH27" s="678"/>
      <c r="AI27" s="678"/>
      <c r="AJ27" s="678"/>
      <c r="AK27" s="678"/>
      <c r="AL27" s="643" t="s">
        <v>128</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163980</v>
      </c>
      <c r="BH27" s="641"/>
      <c r="BI27" s="641"/>
      <c r="BJ27" s="641"/>
      <c r="BK27" s="641"/>
      <c r="BL27" s="641"/>
      <c r="BM27" s="641"/>
      <c r="BN27" s="642"/>
      <c r="BO27" s="677">
        <v>100</v>
      </c>
      <c r="BP27" s="677"/>
      <c r="BQ27" s="677"/>
      <c r="BR27" s="677"/>
      <c r="BS27" s="646">
        <v>1660</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123827</v>
      </c>
      <c r="CS27" s="659"/>
      <c r="CT27" s="659"/>
      <c r="CU27" s="659"/>
      <c r="CV27" s="659"/>
      <c r="CW27" s="659"/>
      <c r="CX27" s="659"/>
      <c r="CY27" s="660"/>
      <c r="CZ27" s="643">
        <v>2.8</v>
      </c>
      <c r="DA27" s="661"/>
      <c r="DB27" s="661"/>
      <c r="DC27" s="662"/>
      <c r="DD27" s="646">
        <v>39952</v>
      </c>
      <c r="DE27" s="659"/>
      <c r="DF27" s="659"/>
      <c r="DG27" s="659"/>
      <c r="DH27" s="659"/>
      <c r="DI27" s="659"/>
      <c r="DJ27" s="659"/>
      <c r="DK27" s="660"/>
      <c r="DL27" s="646">
        <v>39952</v>
      </c>
      <c r="DM27" s="659"/>
      <c r="DN27" s="659"/>
      <c r="DO27" s="659"/>
      <c r="DP27" s="659"/>
      <c r="DQ27" s="659"/>
      <c r="DR27" s="659"/>
      <c r="DS27" s="659"/>
      <c r="DT27" s="659"/>
      <c r="DU27" s="659"/>
      <c r="DV27" s="660"/>
      <c r="DW27" s="643">
        <v>1.7</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41192</v>
      </c>
      <c r="S28" s="641"/>
      <c r="T28" s="641"/>
      <c r="U28" s="641"/>
      <c r="V28" s="641"/>
      <c r="W28" s="641"/>
      <c r="X28" s="641"/>
      <c r="Y28" s="642"/>
      <c r="Z28" s="677">
        <v>0.9</v>
      </c>
      <c r="AA28" s="677"/>
      <c r="AB28" s="677"/>
      <c r="AC28" s="677"/>
      <c r="AD28" s="678" t="s">
        <v>128</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534403</v>
      </c>
      <c r="CS28" s="641"/>
      <c r="CT28" s="641"/>
      <c r="CU28" s="641"/>
      <c r="CV28" s="641"/>
      <c r="CW28" s="641"/>
      <c r="CX28" s="641"/>
      <c r="CY28" s="642"/>
      <c r="CZ28" s="643">
        <v>12.1</v>
      </c>
      <c r="DA28" s="661"/>
      <c r="DB28" s="661"/>
      <c r="DC28" s="662"/>
      <c r="DD28" s="646">
        <v>477938</v>
      </c>
      <c r="DE28" s="641"/>
      <c r="DF28" s="641"/>
      <c r="DG28" s="641"/>
      <c r="DH28" s="641"/>
      <c r="DI28" s="641"/>
      <c r="DJ28" s="641"/>
      <c r="DK28" s="642"/>
      <c r="DL28" s="646">
        <v>477938</v>
      </c>
      <c r="DM28" s="641"/>
      <c r="DN28" s="641"/>
      <c r="DO28" s="641"/>
      <c r="DP28" s="641"/>
      <c r="DQ28" s="641"/>
      <c r="DR28" s="641"/>
      <c r="DS28" s="641"/>
      <c r="DT28" s="641"/>
      <c r="DU28" s="641"/>
      <c r="DV28" s="642"/>
      <c r="DW28" s="643">
        <v>19.899999999999999</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183498</v>
      </c>
      <c r="S29" s="641"/>
      <c r="T29" s="641"/>
      <c r="U29" s="641"/>
      <c r="V29" s="641"/>
      <c r="W29" s="641"/>
      <c r="X29" s="641"/>
      <c r="Y29" s="642"/>
      <c r="Z29" s="677">
        <v>4.0999999999999996</v>
      </c>
      <c r="AA29" s="677"/>
      <c r="AB29" s="677"/>
      <c r="AC29" s="677"/>
      <c r="AD29" s="678">
        <v>1174</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301</v>
      </c>
      <c r="CE29" s="730"/>
      <c r="CF29" s="673" t="s">
        <v>69</v>
      </c>
      <c r="CG29" s="674"/>
      <c r="CH29" s="674"/>
      <c r="CI29" s="674"/>
      <c r="CJ29" s="674"/>
      <c r="CK29" s="674"/>
      <c r="CL29" s="674"/>
      <c r="CM29" s="674"/>
      <c r="CN29" s="674"/>
      <c r="CO29" s="674"/>
      <c r="CP29" s="674"/>
      <c r="CQ29" s="675"/>
      <c r="CR29" s="640">
        <v>533959</v>
      </c>
      <c r="CS29" s="659"/>
      <c r="CT29" s="659"/>
      <c r="CU29" s="659"/>
      <c r="CV29" s="659"/>
      <c r="CW29" s="659"/>
      <c r="CX29" s="659"/>
      <c r="CY29" s="660"/>
      <c r="CZ29" s="643">
        <v>12.1</v>
      </c>
      <c r="DA29" s="661"/>
      <c r="DB29" s="661"/>
      <c r="DC29" s="662"/>
      <c r="DD29" s="646">
        <v>477494</v>
      </c>
      <c r="DE29" s="659"/>
      <c r="DF29" s="659"/>
      <c r="DG29" s="659"/>
      <c r="DH29" s="659"/>
      <c r="DI29" s="659"/>
      <c r="DJ29" s="659"/>
      <c r="DK29" s="660"/>
      <c r="DL29" s="646">
        <v>477494</v>
      </c>
      <c r="DM29" s="659"/>
      <c r="DN29" s="659"/>
      <c r="DO29" s="659"/>
      <c r="DP29" s="659"/>
      <c r="DQ29" s="659"/>
      <c r="DR29" s="659"/>
      <c r="DS29" s="659"/>
      <c r="DT29" s="659"/>
      <c r="DU29" s="659"/>
      <c r="DV29" s="660"/>
      <c r="DW29" s="643">
        <v>19.899999999999999</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13880</v>
      </c>
      <c r="S30" s="641"/>
      <c r="T30" s="641"/>
      <c r="U30" s="641"/>
      <c r="V30" s="641"/>
      <c r="W30" s="641"/>
      <c r="X30" s="641"/>
      <c r="Y30" s="642"/>
      <c r="Z30" s="677">
        <v>0.3</v>
      </c>
      <c r="AA30" s="677"/>
      <c r="AB30" s="677"/>
      <c r="AC30" s="677"/>
      <c r="AD30" s="678" t="s">
        <v>128</v>
      </c>
      <c r="AE30" s="678"/>
      <c r="AF30" s="678"/>
      <c r="AG30" s="678"/>
      <c r="AH30" s="678"/>
      <c r="AI30" s="678"/>
      <c r="AJ30" s="678"/>
      <c r="AK30" s="678"/>
      <c r="AL30" s="643" t="s">
        <v>128</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303</v>
      </c>
      <c r="BH30" s="726"/>
      <c r="BI30" s="726"/>
      <c r="BJ30" s="726"/>
      <c r="BK30" s="726"/>
      <c r="BL30" s="726"/>
      <c r="BM30" s="726"/>
      <c r="BN30" s="726"/>
      <c r="BO30" s="726"/>
      <c r="BP30" s="726"/>
      <c r="BQ30" s="727"/>
      <c r="BR30" s="701" t="s">
        <v>304</v>
      </c>
      <c r="BS30" s="726"/>
      <c r="BT30" s="726"/>
      <c r="BU30" s="726"/>
      <c r="BV30" s="726"/>
      <c r="BW30" s="726"/>
      <c r="BX30" s="726"/>
      <c r="BY30" s="726"/>
      <c r="BZ30" s="726"/>
      <c r="CA30" s="726"/>
      <c r="CB30" s="727"/>
      <c r="CD30" s="731"/>
      <c r="CE30" s="732"/>
      <c r="CF30" s="673" t="s">
        <v>305</v>
      </c>
      <c r="CG30" s="674"/>
      <c r="CH30" s="674"/>
      <c r="CI30" s="674"/>
      <c r="CJ30" s="674"/>
      <c r="CK30" s="674"/>
      <c r="CL30" s="674"/>
      <c r="CM30" s="674"/>
      <c r="CN30" s="674"/>
      <c r="CO30" s="674"/>
      <c r="CP30" s="674"/>
      <c r="CQ30" s="675"/>
      <c r="CR30" s="640">
        <v>518594</v>
      </c>
      <c r="CS30" s="641"/>
      <c r="CT30" s="641"/>
      <c r="CU30" s="641"/>
      <c r="CV30" s="641"/>
      <c r="CW30" s="641"/>
      <c r="CX30" s="641"/>
      <c r="CY30" s="642"/>
      <c r="CZ30" s="643">
        <v>11.8</v>
      </c>
      <c r="DA30" s="661"/>
      <c r="DB30" s="661"/>
      <c r="DC30" s="662"/>
      <c r="DD30" s="646">
        <v>464650</v>
      </c>
      <c r="DE30" s="641"/>
      <c r="DF30" s="641"/>
      <c r="DG30" s="641"/>
      <c r="DH30" s="641"/>
      <c r="DI30" s="641"/>
      <c r="DJ30" s="641"/>
      <c r="DK30" s="642"/>
      <c r="DL30" s="646">
        <v>464650</v>
      </c>
      <c r="DM30" s="641"/>
      <c r="DN30" s="641"/>
      <c r="DO30" s="641"/>
      <c r="DP30" s="641"/>
      <c r="DQ30" s="641"/>
      <c r="DR30" s="641"/>
      <c r="DS30" s="641"/>
      <c r="DT30" s="641"/>
      <c r="DU30" s="641"/>
      <c r="DV30" s="642"/>
      <c r="DW30" s="643">
        <v>19.399999999999999</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369118</v>
      </c>
      <c r="S31" s="641"/>
      <c r="T31" s="641"/>
      <c r="U31" s="641"/>
      <c r="V31" s="641"/>
      <c r="W31" s="641"/>
      <c r="X31" s="641"/>
      <c r="Y31" s="642"/>
      <c r="Z31" s="677">
        <v>8.1999999999999993</v>
      </c>
      <c r="AA31" s="677"/>
      <c r="AB31" s="677"/>
      <c r="AC31" s="677"/>
      <c r="AD31" s="678" t="s">
        <v>128</v>
      </c>
      <c r="AE31" s="678"/>
      <c r="AF31" s="678"/>
      <c r="AG31" s="678"/>
      <c r="AH31" s="678"/>
      <c r="AI31" s="678"/>
      <c r="AJ31" s="678"/>
      <c r="AK31" s="678"/>
      <c r="AL31" s="643" t="s">
        <v>128</v>
      </c>
      <c r="AM31" s="644"/>
      <c r="AN31" s="644"/>
      <c r="AO31" s="679"/>
      <c r="AP31" s="714" t="s">
        <v>307</v>
      </c>
      <c r="AQ31" s="715"/>
      <c r="AR31" s="715"/>
      <c r="AS31" s="715"/>
      <c r="AT31" s="720" t="s">
        <v>308</v>
      </c>
      <c r="AU31" s="231"/>
      <c r="AV31" s="231"/>
      <c r="AW31" s="231"/>
      <c r="AX31" s="706" t="s">
        <v>185</v>
      </c>
      <c r="AY31" s="707"/>
      <c r="AZ31" s="707"/>
      <c r="BA31" s="707"/>
      <c r="BB31" s="707"/>
      <c r="BC31" s="707"/>
      <c r="BD31" s="707"/>
      <c r="BE31" s="707"/>
      <c r="BF31" s="708"/>
      <c r="BG31" s="709">
        <v>99.6</v>
      </c>
      <c r="BH31" s="710"/>
      <c r="BI31" s="710"/>
      <c r="BJ31" s="710"/>
      <c r="BK31" s="710"/>
      <c r="BL31" s="710"/>
      <c r="BM31" s="711">
        <v>98.5</v>
      </c>
      <c r="BN31" s="710"/>
      <c r="BO31" s="710"/>
      <c r="BP31" s="710"/>
      <c r="BQ31" s="712"/>
      <c r="BR31" s="709">
        <v>99.6</v>
      </c>
      <c r="BS31" s="710"/>
      <c r="BT31" s="710"/>
      <c r="BU31" s="710"/>
      <c r="BV31" s="710"/>
      <c r="BW31" s="710"/>
      <c r="BX31" s="711">
        <v>97.5</v>
      </c>
      <c r="BY31" s="710"/>
      <c r="BZ31" s="710"/>
      <c r="CA31" s="710"/>
      <c r="CB31" s="712"/>
      <c r="CD31" s="731"/>
      <c r="CE31" s="732"/>
      <c r="CF31" s="673" t="s">
        <v>309</v>
      </c>
      <c r="CG31" s="674"/>
      <c r="CH31" s="674"/>
      <c r="CI31" s="674"/>
      <c r="CJ31" s="674"/>
      <c r="CK31" s="674"/>
      <c r="CL31" s="674"/>
      <c r="CM31" s="674"/>
      <c r="CN31" s="674"/>
      <c r="CO31" s="674"/>
      <c r="CP31" s="674"/>
      <c r="CQ31" s="675"/>
      <c r="CR31" s="640">
        <v>15365</v>
      </c>
      <c r="CS31" s="659"/>
      <c r="CT31" s="659"/>
      <c r="CU31" s="659"/>
      <c r="CV31" s="659"/>
      <c r="CW31" s="659"/>
      <c r="CX31" s="659"/>
      <c r="CY31" s="660"/>
      <c r="CZ31" s="643">
        <v>0.3</v>
      </c>
      <c r="DA31" s="661"/>
      <c r="DB31" s="661"/>
      <c r="DC31" s="662"/>
      <c r="DD31" s="646">
        <v>12844</v>
      </c>
      <c r="DE31" s="659"/>
      <c r="DF31" s="659"/>
      <c r="DG31" s="659"/>
      <c r="DH31" s="659"/>
      <c r="DI31" s="659"/>
      <c r="DJ31" s="659"/>
      <c r="DK31" s="660"/>
      <c r="DL31" s="646">
        <v>12844</v>
      </c>
      <c r="DM31" s="659"/>
      <c r="DN31" s="659"/>
      <c r="DO31" s="659"/>
      <c r="DP31" s="659"/>
      <c r="DQ31" s="659"/>
      <c r="DR31" s="659"/>
      <c r="DS31" s="659"/>
      <c r="DT31" s="659"/>
      <c r="DU31" s="659"/>
      <c r="DV31" s="660"/>
      <c r="DW31" s="643">
        <v>0.5</v>
      </c>
      <c r="DX31" s="661"/>
      <c r="DY31" s="661"/>
      <c r="DZ31" s="661"/>
      <c r="EA31" s="661"/>
      <c r="EB31" s="661"/>
      <c r="EC31" s="676"/>
    </row>
    <row r="32" spans="2:133" ht="11.25" customHeight="1" x14ac:dyDescent="0.15">
      <c r="B32" s="723" t="s">
        <v>310</v>
      </c>
      <c r="C32" s="724"/>
      <c r="D32" s="724"/>
      <c r="E32" s="724"/>
      <c r="F32" s="724"/>
      <c r="G32" s="724"/>
      <c r="H32" s="724"/>
      <c r="I32" s="724"/>
      <c r="J32" s="724"/>
      <c r="K32" s="724"/>
      <c r="L32" s="724"/>
      <c r="M32" s="724"/>
      <c r="N32" s="724"/>
      <c r="O32" s="724"/>
      <c r="P32" s="724"/>
      <c r="Q32" s="725"/>
      <c r="R32" s="640" t="s">
        <v>128</v>
      </c>
      <c r="S32" s="641"/>
      <c r="T32" s="641"/>
      <c r="U32" s="641"/>
      <c r="V32" s="641"/>
      <c r="W32" s="641"/>
      <c r="X32" s="641"/>
      <c r="Y32" s="642"/>
      <c r="Z32" s="677" t="s">
        <v>128</v>
      </c>
      <c r="AA32" s="677"/>
      <c r="AB32" s="677"/>
      <c r="AC32" s="677"/>
      <c r="AD32" s="678" t="s">
        <v>128</v>
      </c>
      <c r="AE32" s="678"/>
      <c r="AF32" s="678"/>
      <c r="AG32" s="678"/>
      <c r="AH32" s="678"/>
      <c r="AI32" s="678"/>
      <c r="AJ32" s="678"/>
      <c r="AK32" s="678"/>
      <c r="AL32" s="643" t="s">
        <v>128</v>
      </c>
      <c r="AM32" s="644"/>
      <c r="AN32" s="644"/>
      <c r="AO32" s="679"/>
      <c r="AP32" s="716"/>
      <c r="AQ32" s="717"/>
      <c r="AR32" s="717"/>
      <c r="AS32" s="717"/>
      <c r="AT32" s="721"/>
      <c r="AU32" s="230" t="s">
        <v>311</v>
      </c>
      <c r="AV32" s="230"/>
      <c r="AW32" s="230"/>
      <c r="AX32" s="637" t="s">
        <v>312</v>
      </c>
      <c r="AY32" s="638"/>
      <c r="AZ32" s="638"/>
      <c r="BA32" s="638"/>
      <c r="BB32" s="638"/>
      <c r="BC32" s="638"/>
      <c r="BD32" s="638"/>
      <c r="BE32" s="638"/>
      <c r="BF32" s="639"/>
      <c r="BG32" s="713">
        <v>99.5</v>
      </c>
      <c r="BH32" s="659"/>
      <c r="BI32" s="659"/>
      <c r="BJ32" s="659"/>
      <c r="BK32" s="659"/>
      <c r="BL32" s="659"/>
      <c r="BM32" s="644">
        <v>98.2</v>
      </c>
      <c r="BN32" s="705"/>
      <c r="BO32" s="705"/>
      <c r="BP32" s="705"/>
      <c r="BQ32" s="683"/>
      <c r="BR32" s="713">
        <v>99.5</v>
      </c>
      <c r="BS32" s="659"/>
      <c r="BT32" s="659"/>
      <c r="BU32" s="659"/>
      <c r="BV32" s="659"/>
      <c r="BW32" s="659"/>
      <c r="BX32" s="644">
        <v>96.6</v>
      </c>
      <c r="BY32" s="705"/>
      <c r="BZ32" s="705"/>
      <c r="CA32" s="705"/>
      <c r="CB32" s="683"/>
      <c r="CD32" s="733"/>
      <c r="CE32" s="734"/>
      <c r="CF32" s="673" t="s">
        <v>313</v>
      </c>
      <c r="CG32" s="674"/>
      <c r="CH32" s="674"/>
      <c r="CI32" s="674"/>
      <c r="CJ32" s="674"/>
      <c r="CK32" s="674"/>
      <c r="CL32" s="674"/>
      <c r="CM32" s="674"/>
      <c r="CN32" s="674"/>
      <c r="CO32" s="674"/>
      <c r="CP32" s="674"/>
      <c r="CQ32" s="675"/>
      <c r="CR32" s="640">
        <v>444</v>
      </c>
      <c r="CS32" s="641"/>
      <c r="CT32" s="641"/>
      <c r="CU32" s="641"/>
      <c r="CV32" s="641"/>
      <c r="CW32" s="641"/>
      <c r="CX32" s="641"/>
      <c r="CY32" s="642"/>
      <c r="CZ32" s="643">
        <v>0</v>
      </c>
      <c r="DA32" s="661"/>
      <c r="DB32" s="661"/>
      <c r="DC32" s="662"/>
      <c r="DD32" s="646">
        <v>444</v>
      </c>
      <c r="DE32" s="641"/>
      <c r="DF32" s="641"/>
      <c r="DG32" s="641"/>
      <c r="DH32" s="641"/>
      <c r="DI32" s="641"/>
      <c r="DJ32" s="641"/>
      <c r="DK32" s="642"/>
      <c r="DL32" s="646">
        <v>444</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287149</v>
      </c>
      <c r="S33" s="641"/>
      <c r="T33" s="641"/>
      <c r="U33" s="641"/>
      <c r="V33" s="641"/>
      <c r="W33" s="641"/>
      <c r="X33" s="641"/>
      <c r="Y33" s="642"/>
      <c r="Z33" s="677">
        <v>6.4</v>
      </c>
      <c r="AA33" s="677"/>
      <c r="AB33" s="677"/>
      <c r="AC33" s="677"/>
      <c r="AD33" s="678" t="s">
        <v>240</v>
      </c>
      <c r="AE33" s="678"/>
      <c r="AF33" s="678"/>
      <c r="AG33" s="678"/>
      <c r="AH33" s="678"/>
      <c r="AI33" s="678"/>
      <c r="AJ33" s="678"/>
      <c r="AK33" s="678"/>
      <c r="AL33" s="643" t="s">
        <v>128</v>
      </c>
      <c r="AM33" s="644"/>
      <c r="AN33" s="644"/>
      <c r="AO33" s="679"/>
      <c r="AP33" s="718"/>
      <c r="AQ33" s="719"/>
      <c r="AR33" s="719"/>
      <c r="AS33" s="719"/>
      <c r="AT33" s="722"/>
      <c r="AU33" s="232"/>
      <c r="AV33" s="232"/>
      <c r="AW33" s="232"/>
      <c r="AX33" s="621" t="s">
        <v>315</v>
      </c>
      <c r="AY33" s="622"/>
      <c r="AZ33" s="622"/>
      <c r="BA33" s="622"/>
      <c r="BB33" s="622"/>
      <c r="BC33" s="622"/>
      <c r="BD33" s="622"/>
      <c r="BE33" s="622"/>
      <c r="BF33" s="623"/>
      <c r="BG33" s="704">
        <v>99.8</v>
      </c>
      <c r="BH33" s="625"/>
      <c r="BI33" s="625"/>
      <c r="BJ33" s="625"/>
      <c r="BK33" s="625"/>
      <c r="BL33" s="625"/>
      <c r="BM33" s="668">
        <v>98.6</v>
      </c>
      <c r="BN33" s="625"/>
      <c r="BO33" s="625"/>
      <c r="BP33" s="625"/>
      <c r="BQ33" s="689"/>
      <c r="BR33" s="704">
        <v>99.7</v>
      </c>
      <c r="BS33" s="625"/>
      <c r="BT33" s="625"/>
      <c r="BU33" s="625"/>
      <c r="BV33" s="625"/>
      <c r="BW33" s="625"/>
      <c r="BX33" s="668">
        <v>98.2</v>
      </c>
      <c r="BY33" s="625"/>
      <c r="BZ33" s="625"/>
      <c r="CA33" s="625"/>
      <c r="CB33" s="689"/>
      <c r="CD33" s="673" t="s">
        <v>316</v>
      </c>
      <c r="CE33" s="674"/>
      <c r="CF33" s="674"/>
      <c r="CG33" s="674"/>
      <c r="CH33" s="674"/>
      <c r="CI33" s="674"/>
      <c r="CJ33" s="674"/>
      <c r="CK33" s="674"/>
      <c r="CL33" s="674"/>
      <c r="CM33" s="674"/>
      <c r="CN33" s="674"/>
      <c r="CO33" s="674"/>
      <c r="CP33" s="674"/>
      <c r="CQ33" s="675"/>
      <c r="CR33" s="640">
        <v>2033050</v>
      </c>
      <c r="CS33" s="659"/>
      <c r="CT33" s="659"/>
      <c r="CU33" s="659"/>
      <c r="CV33" s="659"/>
      <c r="CW33" s="659"/>
      <c r="CX33" s="659"/>
      <c r="CY33" s="660"/>
      <c r="CZ33" s="643">
        <v>46.2</v>
      </c>
      <c r="DA33" s="661"/>
      <c r="DB33" s="661"/>
      <c r="DC33" s="662"/>
      <c r="DD33" s="646">
        <v>1477290</v>
      </c>
      <c r="DE33" s="659"/>
      <c r="DF33" s="659"/>
      <c r="DG33" s="659"/>
      <c r="DH33" s="659"/>
      <c r="DI33" s="659"/>
      <c r="DJ33" s="659"/>
      <c r="DK33" s="660"/>
      <c r="DL33" s="646">
        <v>1038422</v>
      </c>
      <c r="DM33" s="659"/>
      <c r="DN33" s="659"/>
      <c r="DO33" s="659"/>
      <c r="DP33" s="659"/>
      <c r="DQ33" s="659"/>
      <c r="DR33" s="659"/>
      <c r="DS33" s="659"/>
      <c r="DT33" s="659"/>
      <c r="DU33" s="659"/>
      <c r="DV33" s="660"/>
      <c r="DW33" s="643">
        <v>43.3</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29155</v>
      </c>
      <c r="S34" s="641"/>
      <c r="T34" s="641"/>
      <c r="U34" s="641"/>
      <c r="V34" s="641"/>
      <c r="W34" s="641"/>
      <c r="X34" s="641"/>
      <c r="Y34" s="642"/>
      <c r="Z34" s="677">
        <v>0.6</v>
      </c>
      <c r="AA34" s="677"/>
      <c r="AB34" s="677"/>
      <c r="AC34" s="677"/>
      <c r="AD34" s="678">
        <v>4405</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735859</v>
      </c>
      <c r="CS34" s="641"/>
      <c r="CT34" s="641"/>
      <c r="CU34" s="641"/>
      <c r="CV34" s="641"/>
      <c r="CW34" s="641"/>
      <c r="CX34" s="641"/>
      <c r="CY34" s="642"/>
      <c r="CZ34" s="643">
        <v>16.7</v>
      </c>
      <c r="DA34" s="661"/>
      <c r="DB34" s="661"/>
      <c r="DC34" s="662"/>
      <c r="DD34" s="646">
        <v>530733</v>
      </c>
      <c r="DE34" s="641"/>
      <c r="DF34" s="641"/>
      <c r="DG34" s="641"/>
      <c r="DH34" s="641"/>
      <c r="DI34" s="641"/>
      <c r="DJ34" s="641"/>
      <c r="DK34" s="642"/>
      <c r="DL34" s="646">
        <v>409264</v>
      </c>
      <c r="DM34" s="641"/>
      <c r="DN34" s="641"/>
      <c r="DO34" s="641"/>
      <c r="DP34" s="641"/>
      <c r="DQ34" s="641"/>
      <c r="DR34" s="641"/>
      <c r="DS34" s="641"/>
      <c r="DT34" s="641"/>
      <c r="DU34" s="641"/>
      <c r="DV34" s="642"/>
      <c r="DW34" s="643">
        <v>17</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24011</v>
      </c>
      <c r="S35" s="641"/>
      <c r="T35" s="641"/>
      <c r="U35" s="641"/>
      <c r="V35" s="641"/>
      <c r="W35" s="641"/>
      <c r="X35" s="641"/>
      <c r="Y35" s="642"/>
      <c r="Z35" s="677">
        <v>0.5</v>
      </c>
      <c r="AA35" s="677"/>
      <c r="AB35" s="677"/>
      <c r="AC35" s="677"/>
      <c r="AD35" s="678" t="s">
        <v>128</v>
      </c>
      <c r="AE35" s="678"/>
      <c r="AF35" s="678"/>
      <c r="AG35" s="678"/>
      <c r="AH35" s="678"/>
      <c r="AI35" s="678"/>
      <c r="AJ35" s="678"/>
      <c r="AK35" s="678"/>
      <c r="AL35" s="643" t="s">
        <v>128</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244422</v>
      </c>
      <c r="CS35" s="659"/>
      <c r="CT35" s="659"/>
      <c r="CU35" s="659"/>
      <c r="CV35" s="659"/>
      <c r="CW35" s="659"/>
      <c r="CX35" s="659"/>
      <c r="CY35" s="660"/>
      <c r="CZ35" s="643">
        <v>5.6</v>
      </c>
      <c r="DA35" s="661"/>
      <c r="DB35" s="661"/>
      <c r="DC35" s="662"/>
      <c r="DD35" s="646">
        <v>224857</v>
      </c>
      <c r="DE35" s="659"/>
      <c r="DF35" s="659"/>
      <c r="DG35" s="659"/>
      <c r="DH35" s="659"/>
      <c r="DI35" s="659"/>
      <c r="DJ35" s="659"/>
      <c r="DK35" s="660"/>
      <c r="DL35" s="646">
        <v>215744</v>
      </c>
      <c r="DM35" s="659"/>
      <c r="DN35" s="659"/>
      <c r="DO35" s="659"/>
      <c r="DP35" s="659"/>
      <c r="DQ35" s="659"/>
      <c r="DR35" s="659"/>
      <c r="DS35" s="659"/>
      <c r="DT35" s="659"/>
      <c r="DU35" s="659"/>
      <c r="DV35" s="660"/>
      <c r="DW35" s="643">
        <v>9</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70251</v>
      </c>
      <c r="S36" s="641"/>
      <c r="T36" s="641"/>
      <c r="U36" s="641"/>
      <c r="V36" s="641"/>
      <c r="W36" s="641"/>
      <c r="X36" s="641"/>
      <c r="Y36" s="642"/>
      <c r="Z36" s="677">
        <v>1.6</v>
      </c>
      <c r="AA36" s="677"/>
      <c r="AB36" s="677"/>
      <c r="AC36" s="677"/>
      <c r="AD36" s="678" t="s">
        <v>240</v>
      </c>
      <c r="AE36" s="678"/>
      <c r="AF36" s="678"/>
      <c r="AG36" s="678"/>
      <c r="AH36" s="678"/>
      <c r="AI36" s="678"/>
      <c r="AJ36" s="678"/>
      <c r="AK36" s="678"/>
      <c r="AL36" s="643" t="s">
        <v>128</v>
      </c>
      <c r="AM36" s="644"/>
      <c r="AN36" s="644"/>
      <c r="AO36" s="679"/>
      <c r="AP36" s="235"/>
      <c r="AQ36" s="692" t="s">
        <v>324</v>
      </c>
      <c r="AR36" s="693"/>
      <c r="AS36" s="693"/>
      <c r="AT36" s="693"/>
      <c r="AU36" s="693"/>
      <c r="AV36" s="693"/>
      <c r="AW36" s="693"/>
      <c r="AX36" s="693"/>
      <c r="AY36" s="694"/>
      <c r="AZ36" s="695">
        <v>224157</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3097</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759562</v>
      </c>
      <c r="CS36" s="641"/>
      <c r="CT36" s="641"/>
      <c r="CU36" s="641"/>
      <c r="CV36" s="641"/>
      <c r="CW36" s="641"/>
      <c r="CX36" s="641"/>
      <c r="CY36" s="642"/>
      <c r="CZ36" s="643">
        <v>17.3</v>
      </c>
      <c r="DA36" s="661"/>
      <c r="DB36" s="661"/>
      <c r="DC36" s="662"/>
      <c r="DD36" s="646">
        <v>497148</v>
      </c>
      <c r="DE36" s="641"/>
      <c r="DF36" s="641"/>
      <c r="DG36" s="641"/>
      <c r="DH36" s="641"/>
      <c r="DI36" s="641"/>
      <c r="DJ36" s="641"/>
      <c r="DK36" s="642"/>
      <c r="DL36" s="646">
        <v>260958</v>
      </c>
      <c r="DM36" s="641"/>
      <c r="DN36" s="641"/>
      <c r="DO36" s="641"/>
      <c r="DP36" s="641"/>
      <c r="DQ36" s="641"/>
      <c r="DR36" s="641"/>
      <c r="DS36" s="641"/>
      <c r="DT36" s="641"/>
      <c r="DU36" s="641"/>
      <c r="DV36" s="642"/>
      <c r="DW36" s="643">
        <v>10.9</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126531</v>
      </c>
      <c r="S37" s="641"/>
      <c r="T37" s="641"/>
      <c r="U37" s="641"/>
      <c r="V37" s="641"/>
      <c r="W37" s="641"/>
      <c r="X37" s="641"/>
      <c r="Y37" s="642"/>
      <c r="Z37" s="677">
        <v>2.8</v>
      </c>
      <c r="AA37" s="677"/>
      <c r="AB37" s="677"/>
      <c r="AC37" s="677"/>
      <c r="AD37" s="678" t="s">
        <v>240</v>
      </c>
      <c r="AE37" s="678"/>
      <c r="AF37" s="678"/>
      <c r="AG37" s="678"/>
      <c r="AH37" s="678"/>
      <c r="AI37" s="678"/>
      <c r="AJ37" s="678"/>
      <c r="AK37" s="678"/>
      <c r="AL37" s="643" t="s">
        <v>128</v>
      </c>
      <c r="AM37" s="644"/>
      <c r="AN37" s="644"/>
      <c r="AO37" s="679"/>
      <c r="AQ37" s="680" t="s">
        <v>328</v>
      </c>
      <c r="AR37" s="681"/>
      <c r="AS37" s="681"/>
      <c r="AT37" s="681"/>
      <c r="AU37" s="681"/>
      <c r="AV37" s="681"/>
      <c r="AW37" s="681"/>
      <c r="AX37" s="681"/>
      <c r="AY37" s="682"/>
      <c r="AZ37" s="640">
        <v>55239</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2607</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143129</v>
      </c>
      <c r="CS37" s="659"/>
      <c r="CT37" s="659"/>
      <c r="CU37" s="659"/>
      <c r="CV37" s="659"/>
      <c r="CW37" s="659"/>
      <c r="CX37" s="659"/>
      <c r="CY37" s="660"/>
      <c r="CZ37" s="643">
        <v>3.3</v>
      </c>
      <c r="DA37" s="661"/>
      <c r="DB37" s="661"/>
      <c r="DC37" s="662"/>
      <c r="DD37" s="646">
        <v>138773</v>
      </c>
      <c r="DE37" s="659"/>
      <c r="DF37" s="659"/>
      <c r="DG37" s="659"/>
      <c r="DH37" s="659"/>
      <c r="DI37" s="659"/>
      <c r="DJ37" s="659"/>
      <c r="DK37" s="660"/>
      <c r="DL37" s="646">
        <v>138773</v>
      </c>
      <c r="DM37" s="659"/>
      <c r="DN37" s="659"/>
      <c r="DO37" s="659"/>
      <c r="DP37" s="659"/>
      <c r="DQ37" s="659"/>
      <c r="DR37" s="659"/>
      <c r="DS37" s="659"/>
      <c r="DT37" s="659"/>
      <c r="DU37" s="659"/>
      <c r="DV37" s="660"/>
      <c r="DW37" s="643">
        <v>5.8</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69683</v>
      </c>
      <c r="S38" s="641"/>
      <c r="T38" s="641"/>
      <c r="U38" s="641"/>
      <c r="V38" s="641"/>
      <c r="W38" s="641"/>
      <c r="X38" s="641"/>
      <c r="Y38" s="642"/>
      <c r="Z38" s="677">
        <v>1.5</v>
      </c>
      <c r="AA38" s="677"/>
      <c r="AB38" s="677"/>
      <c r="AC38" s="677"/>
      <c r="AD38" s="678">
        <v>5500</v>
      </c>
      <c r="AE38" s="678"/>
      <c r="AF38" s="678"/>
      <c r="AG38" s="678"/>
      <c r="AH38" s="678"/>
      <c r="AI38" s="678"/>
      <c r="AJ38" s="678"/>
      <c r="AK38" s="678"/>
      <c r="AL38" s="643">
        <v>0.2</v>
      </c>
      <c r="AM38" s="644"/>
      <c r="AN38" s="644"/>
      <c r="AO38" s="679"/>
      <c r="AQ38" s="680" t="s">
        <v>332</v>
      </c>
      <c r="AR38" s="681"/>
      <c r="AS38" s="681"/>
      <c r="AT38" s="681"/>
      <c r="AU38" s="681"/>
      <c r="AV38" s="681"/>
      <c r="AW38" s="681"/>
      <c r="AX38" s="681"/>
      <c r="AY38" s="682"/>
      <c r="AZ38" s="640">
        <v>54681</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199</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224157</v>
      </c>
      <c r="CS38" s="641"/>
      <c r="CT38" s="641"/>
      <c r="CU38" s="641"/>
      <c r="CV38" s="641"/>
      <c r="CW38" s="641"/>
      <c r="CX38" s="641"/>
      <c r="CY38" s="642"/>
      <c r="CZ38" s="643">
        <v>5.0999999999999996</v>
      </c>
      <c r="DA38" s="661"/>
      <c r="DB38" s="661"/>
      <c r="DC38" s="662"/>
      <c r="DD38" s="646">
        <v>212032</v>
      </c>
      <c r="DE38" s="641"/>
      <c r="DF38" s="641"/>
      <c r="DG38" s="641"/>
      <c r="DH38" s="641"/>
      <c r="DI38" s="641"/>
      <c r="DJ38" s="641"/>
      <c r="DK38" s="642"/>
      <c r="DL38" s="646">
        <v>152456</v>
      </c>
      <c r="DM38" s="641"/>
      <c r="DN38" s="641"/>
      <c r="DO38" s="641"/>
      <c r="DP38" s="641"/>
      <c r="DQ38" s="641"/>
      <c r="DR38" s="641"/>
      <c r="DS38" s="641"/>
      <c r="DT38" s="641"/>
      <c r="DU38" s="641"/>
      <c r="DV38" s="642"/>
      <c r="DW38" s="643">
        <v>6.4</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726991</v>
      </c>
      <c r="S39" s="641"/>
      <c r="T39" s="641"/>
      <c r="U39" s="641"/>
      <c r="V39" s="641"/>
      <c r="W39" s="641"/>
      <c r="X39" s="641"/>
      <c r="Y39" s="642"/>
      <c r="Z39" s="677">
        <v>16.2</v>
      </c>
      <c r="AA39" s="677"/>
      <c r="AB39" s="677"/>
      <c r="AC39" s="677"/>
      <c r="AD39" s="678" t="s">
        <v>241</v>
      </c>
      <c r="AE39" s="678"/>
      <c r="AF39" s="678"/>
      <c r="AG39" s="678"/>
      <c r="AH39" s="678"/>
      <c r="AI39" s="678"/>
      <c r="AJ39" s="678"/>
      <c r="AK39" s="678"/>
      <c r="AL39" s="643" t="s">
        <v>240</v>
      </c>
      <c r="AM39" s="644"/>
      <c r="AN39" s="644"/>
      <c r="AO39" s="679"/>
      <c r="AQ39" s="680" t="s">
        <v>336</v>
      </c>
      <c r="AR39" s="681"/>
      <c r="AS39" s="681"/>
      <c r="AT39" s="681"/>
      <c r="AU39" s="681"/>
      <c r="AV39" s="681"/>
      <c r="AW39" s="681"/>
      <c r="AX39" s="681"/>
      <c r="AY39" s="682"/>
      <c r="AZ39" s="640">
        <v>4829</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357</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68510</v>
      </c>
      <c r="CS39" s="659"/>
      <c r="CT39" s="659"/>
      <c r="CU39" s="659"/>
      <c r="CV39" s="659"/>
      <c r="CW39" s="659"/>
      <c r="CX39" s="659"/>
      <c r="CY39" s="660"/>
      <c r="CZ39" s="643">
        <v>1.6</v>
      </c>
      <c r="DA39" s="661"/>
      <c r="DB39" s="661"/>
      <c r="DC39" s="662"/>
      <c r="DD39" s="646">
        <v>12520</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240</v>
      </c>
      <c r="S40" s="641"/>
      <c r="T40" s="641"/>
      <c r="U40" s="641"/>
      <c r="V40" s="641"/>
      <c r="W40" s="641"/>
      <c r="X40" s="641"/>
      <c r="Y40" s="642"/>
      <c r="Z40" s="677" t="s">
        <v>128</v>
      </c>
      <c r="AA40" s="677"/>
      <c r="AB40" s="677"/>
      <c r="AC40" s="677"/>
      <c r="AD40" s="678" t="s">
        <v>240</v>
      </c>
      <c r="AE40" s="678"/>
      <c r="AF40" s="678"/>
      <c r="AG40" s="678"/>
      <c r="AH40" s="678"/>
      <c r="AI40" s="678"/>
      <c r="AJ40" s="678"/>
      <c r="AK40" s="678"/>
      <c r="AL40" s="643" t="s">
        <v>128</v>
      </c>
      <c r="AM40" s="644"/>
      <c r="AN40" s="644"/>
      <c r="AO40" s="679"/>
      <c r="AQ40" s="680" t="s">
        <v>340</v>
      </c>
      <c r="AR40" s="681"/>
      <c r="AS40" s="681"/>
      <c r="AT40" s="681"/>
      <c r="AU40" s="681"/>
      <c r="AV40" s="681"/>
      <c r="AW40" s="681"/>
      <c r="AX40" s="681"/>
      <c r="AY40" s="682"/>
      <c r="AZ40" s="640" t="s">
        <v>240</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91</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540</v>
      </c>
      <c r="CS40" s="641"/>
      <c r="CT40" s="641"/>
      <c r="CU40" s="641"/>
      <c r="CV40" s="641"/>
      <c r="CW40" s="641"/>
      <c r="CX40" s="641"/>
      <c r="CY40" s="642"/>
      <c r="CZ40" s="643">
        <v>0</v>
      </c>
      <c r="DA40" s="661"/>
      <c r="DB40" s="661"/>
      <c r="DC40" s="662"/>
      <c r="DD40" s="646" t="s">
        <v>128</v>
      </c>
      <c r="DE40" s="641"/>
      <c r="DF40" s="641"/>
      <c r="DG40" s="641"/>
      <c r="DH40" s="641"/>
      <c r="DI40" s="641"/>
      <c r="DJ40" s="641"/>
      <c r="DK40" s="642"/>
      <c r="DL40" s="646" t="s">
        <v>240</v>
      </c>
      <c r="DM40" s="641"/>
      <c r="DN40" s="641"/>
      <c r="DO40" s="641"/>
      <c r="DP40" s="641"/>
      <c r="DQ40" s="641"/>
      <c r="DR40" s="641"/>
      <c r="DS40" s="641"/>
      <c r="DT40" s="641"/>
      <c r="DU40" s="641"/>
      <c r="DV40" s="642"/>
      <c r="DW40" s="643" t="s">
        <v>240</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61391</v>
      </c>
      <c r="S41" s="641"/>
      <c r="T41" s="641"/>
      <c r="U41" s="641"/>
      <c r="V41" s="641"/>
      <c r="W41" s="641"/>
      <c r="X41" s="641"/>
      <c r="Y41" s="642"/>
      <c r="Z41" s="677">
        <v>1.4</v>
      </c>
      <c r="AA41" s="677"/>
      <c r="AB41" s="677"/>
      <c r="AC41" s="677"/>
      <c r="AD41" s="678" t="s">
        <v>240</v>
      </c>
      <c r="AE41" s="678"/>
      <c r="AF41" s="678"/>
      <c r="AG41" s="678"/>
      <c r="AH41" s="678"/>
      <c r="AI41" s="678"/>
      <c r="AJ41" s="678"/>
      <c r="AK41" s="678"/>
      <c r="AL41" s="643" t="s">
        <v>128</v>
      </c>
      <c r="AM41" s="644"/>
      <c r="AN41" s="644"/>
      <c r="AO41" s="679"/>
      <c r="AQ41" s="680" t="s">
        <v>345</v>
      </c>
      <c r="AR41" s="681"/>
      <c r="AS41" s="681"/>
      <c r="AT41" s="681"/>
      <c r="AU41" s="681"/>
      <c r="AV41" s="681"/>
      <c r="AW41" s="681"/>
      <c r="AX41" s="681"/>
      <c r="AY41" s="682"/>
      <c r="AZ41" s="640">
        <v>28281</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240</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241</v>
      </c>
      <c r="CS41" s="659"/>
      <c r="CT41" s="659"/>
      <c r="CU41" s="659"/>
      <c r="CV41" s="659"/>
      <c r="CW41" s="659"/>
      <c r="CX41" s="659"/>
      <c r="CY41" s="660"/>
      <c r="CZ41" s="643" t="s">
        <v>240</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4496699</v>
      </c>
      <c r="S42" s="663"/>
      <c r="T42" s="663"/>
      <c r="U42" s="663"/>
      <c r="V42" s="663"/>
      <c r="W42" s="663"/>
      <c r="X42" s="663"/>
      <c r="Y42" s="665"/>
      <c r="Z42" s="666">
        <v>100</v>
      </c>
      <c r="AA42" s="666"/>
      <c r="AB42" s="666"/>
      <c r="AC42" s="666"/>
      <c r="AD42" s="667">
        <v>2339347</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81127</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322</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1114363</v>
      </c>
      <c r="CS42" s="641"/>
      <c r="CT42" s="641"/>
      <c r="CU42" s="641"/>
      <c r="CV42" s="641"/>
      <c r="CW42" s="641"/>
      <c r="CX42" s="641"/>
      <c r="CY42" s="642"/>
      <c r="CZ42" s="643">
        <v>25.3</v>
      </c>
      <c r="DA42" s="644"/>
      <c r="DB42" s="644"/>
      <c r="DC42" s="645"/>
      <c r="DD42" s="646">
        <v>92337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20755</v>
      </c>
      <c r="CS43" s="659"/>
      <c r="CT43" s="659"/>
      <c r="CU43" s="659"/>
      <c r="CV43" s="659"/>
      <c r="CW43" s="659"/>
      <c r="CX43" s="659"/>
      <c r="CY43" s="660"/>
      <c r="CZ43" s="643">
        <v>0.5</v>
      </c>
      <c r="DA43" s="661"/>
      <c r="DB43" s="661"/>
      <c r="DC43" s="662"/>
      <c r="DD43" s="646">
        <v>20755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353</v>
      </c>
      <c r="CG44" s="638"/>
      <c r="CH44" s="638"/>
      <c r="CI44" s="638"/>
      <c r="CJ44" s="638"/>
      <c r="CK44" s="638"/>
      <c r="CL44" s="638"/>
      <c r="CM44" s="638"/>
      <c r="CN44" s="638"/>
      <c r="CO44" s="638"/>
      <c r="CP44" s="638"/>
      <c r="CQ44" s="639"/>
      <c r="CR44" s="640">
        <v>1104272</v>
      </c>
      <c r="CS44" s="641"/>
      <c r="CT44" s="641"/>
      <c r="CU44" s="641"/>
      <c r="CV44" s="641"/>
      <c r="CW44" s="641"/>
      <c r="CX44" s="641"/>
      <c r="CY44" s="642"/>
      <c r="CZ44" s="643">
        <v>25.1</v>
      </c>
      <c r="DA44" s="644"/>
      <c r="DB44" s="644"/>
      <c r="DC44" s="645"/>
      <c r="DD44" s="646">
        <v>82246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673484</v>
      </c>
      <c r="CS45" s="659"/>
      <c r="CT45" s="659"/>
      <c r="CU45" s="659"/>
      <c r="CV45" s="659"/>
      <c r="CW45" s="659"/>
      <c r="CX45" s="659"/>
      <c r="CY45" s="660"/>
      <c r="CZ45" s="643">
        <v>15.3</v>
      </c>
      <c r="DA45" s="661"/>
      <c r="DB45" s="661"/>
      <c r="DC45" s="662"/>
      <c r="DD45" s="646">
        <v>25715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378508</v>
      </c>
      <c r="CS46" s="641"/>
      <c r="CT46" s="641"/>
      <c r="CU46" s="641"/>
      <c r="CV46" s="641"/>
      <c r="CW46" s="641"/>
      <c r="CX46" s="641"/>
      <c r="CY46" s="642"/>
      <c r="CZ46" s="643">
        <v>8.6</v>
      </c>
      <c r="DA46" s="644"/>
      <c r="DB46" s="644"/>
      <c r="DC46" s="645"/>
      <c r="DD46" s="646">
        <v>55044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10091</v>
      </c>
      <c r="CS47" s="659"/>
      <c r="CT47" s="659"/>
      <c r="CU47" s="659"/>
      <c r="CV47" s="659"/>
      <c r="CW47" s="659"/>
      <c r="CX47" s="659"/>
      <c r="CY47" s="660"/>
      <c r="CZ47" s="643">
        <v>0.2</v>
      </c>
      <c r="DA47" s="661"/>
      <c r="DB47" s="661"/>
      <c r="DC47" s="662"/>
      <c r="DD47" s="646">
        <v>10091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128</v>
      </c>
      <c r="CS48" s="641"/>
      <c r="CT48" s="641"/>
      <c r="CU48" s="641"/>
      <c r="CV48" s="641"/>
      <c r="CW48" s="641"/>
      <c r="CX48" s="641"/>
      <c r="CY48" s="642"/>
      <c r="CZ48" s="643" t="s">
        <v>128</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4398765</v>
      </c>
      <c r="CS49" s="625"/>
      <c r="CT49" s="625"/>
      <c r="CU49" s="625"/>
      <c r="CV49" s="625"/>
      <c r="CW49" s="625"/>
      <c r="CX49" s="625"/>
      <c r="CY49" s="626"/>
      <c r="CZ49" s="627">
        <v>100</v>
      </c>
      <c r="DA49" s="628"/>
      <c r="DB49" s="628"/>
      <c r="DC49" s="629"/>
      <c r="DD49" s="630">
        <v>2653902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Go8lBYeoahnCPfy+idAO4Esl38+05ER27c8ka1BbTUmp3bnvFKrNeMO5+EVtb91JNpPSHQtE24AGeBaZmKmmyw==" saltValue="eAJjHpl4PNfXDPiGKiyFM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9" zoomScale="70" zoomScaleNormal="25" zoomScaleSheetLayoutView="70" workbookViewId="0">
      <selection activeCell="AU36" sqref="AU36:AY3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v>4507</v>
      </c>
      <c r="R7" s="1160"/>
      <c r="S7" s="1160"/>
      <c r="T7" s="1160"/>
      <c r="U7" s="1160"/>
      <c r="V7" s="1160">
        <v>4409</v>
      </c>
      <c r="W7" s="1160"/>
      <c r="X7" s="1160"/>
      <c r="Y7" s="1160"/>
      <c r="Z7" s="1160"/>
      <c r="AA7" s="1160">
        <v>98</v>
      </c>
      <c r="AB7" s="1160"/>
      <c r="AC7" s="1160"/>
      <c r="AD7" s="1160"/>
      <c r="AE7" s="1161"/>
      <c r="AF7" s="1162">
        <v>98</v>
      </c>
      <c r="AG7" s="1163"/>
      <c r="AH7" s="1163"/>
      <c r="AI7" s="1163"/>
      <c r="AJ7" s="1164"/>
      <c r="AK7" s="1146">
        <v>70</v>
      </c>
      <c r="AL7" s="1147"/>
      <c r="AM7" s="1147"/>
      <c r="AN7" s="1147"/>
      <c r="AO7" s="1147"/>
      <c r="AP7" s="1147">
        <v>4748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579</v>
      </c>
      <c r="BT7" s="1151"/>
      <c r="BU7" s="1151"/>
      <c r="BV7" s="1151"/>
      <c r="BW7" s="1151"/>
      <c r="BX7" s="1151"/>
      <c r="BY7" s="1151"/>
      <c r="BZ7" s="1151"/>
      <c r="CA7" s="1151"/>
      <c r="CB7" s="1151"/>
      <c r="CC7" s="1151"/>
      <c r="CD7" s="1151"/>
      <c r="CE7" s="1151"/>
      <c r="CF7" s="1151"/>
      <c r="CG7" s="1152"/>
      <c r="CH7" s="1143">
        <v>8</v>
      </c>
      <c r="CI7" s="1144"/>
      <c r="CJ7" s="1144"/>
      <c r="CK7" s="1144"/>
      <c r="CL7" s="1145"/>
      <c r="CM7" s="1143">
        <v>92</v>
      </c>
      <c r="CN7" s="1144"/>
      <c r="CO7" s="1144"/>
      <c r="CP7" s="1144"/>
      <c r="CQ7" s="1145"/>
      <c r="CR7" s="1143">
        <v>6</v>
      </c>
      <c r="CS7" s="1144"/>
      <c r="CT7" s="1144"/>
      <c r="CU7" s="1144"/>
      <c r="CV7" s="1145"/>
      <c r="CW7" s="1143">
        <v>35</v>
      </c>
      <c r="CX7" s="1144"/>
      <c r="CY7" s="1144"/>
      <c r="CZ7" s="1144"/>
      <c r="DA7" s="1145"/>
      <c r="DB7" s="1143" t="s">
        <v>576</v>
      </c>
      <c r="DC7" s="1144"/>
      <c r="DD7" s="1144"/>
      <c r="DE7" s="1144"/>
      <c r="DF7" s="1145"/>
      <c r="DG7" s="1143" t="s">
        <v>576</v>
      </c>
      <c r="DH7" s="1144"/>
      <c r="DI7" s="1144"/>
      <c r="DJ7" s="1144"/>
      <c r="DK7" s="1145"/>
      <c r="DL7" s="1143" t="s">
        <v>576</v>
      </c>
      <c r="DM7" s="1144"/>
      <c r="DN7" s="1144"/>
      <c r="DO7" s="1144"/>
      <c r="DP7" s="1145"/>
      <c r="DQ7" s="1143" t="s">
        <v>576</v>
      </c>
      <c r="DR7" s="1144"/>
      <c r="DS7" s="1144"/>
      <c r="DT7" s="1144"/>
      <c r="DU7" s="1145"/>
      <c r="DV7" s="1170"/>
      <c r="DW7" s="1171"/>
      <c r="DX7" s="1171"/>
      <c r="DY7" s="1171"/>
      <c r="DZ7" s="1172"/>
      <c r="EA7" s="255"/>
    </row>
    <row r="8" spans="1:131" s="256" customFormat="1" ht="26.25" customHeight="1" x14ac:dyDescent="0.15">
      <c r="A8" s="262">
        <v>2</v>
      </c>
      <c r="B8" s="1092" t="s">
        <v>385</v>
      </c>
      <c r="C8" s="1093"/>
      <c r="D8" s="1093"/>
      <c r="E8" s="1093"/>
      <c r="F8" s="1093"/>
      <c r="G8" s="1093"/>
      <c r="H8" s="1093"/>
      <c r="I8" s="1093"/>
      <c r="J8" s="1093"/>
      <c r="K8" s="1093"/>
      <c r="L8" s="1093"/>
      <c r="M8" s="1093"/>
      <c r="N8" s="1093"/>
      <c r="O8" s="1093"/>
      <c r="P8" s="1094"/>
      <c r="Q8" s="1098">
        <v>1</v>
      </c>
      <c r="R8" s="1099"/>
      <c r="S8" s="1099"/>
      <c r="T8" s="1099"/>
      <c r="U8" s="1099"/>
      <c r="V8" s="1099">
        <v>1</v>
      </c>
      <c r="W8" s="1099"/>
      <c r="X8" s="1099"/>
      <c r="Y8" s="1099"/>
      <c r="Z8" s="1099"/>
      <c r="AA8" s="1099">
        <v>0</v>
      </c>
      <c r="AB8" s="1099"/>
      <c r="AC8" s="1099"/>
      <c r="AD8" s="1099"/>
      <c r="AE8" s="1100"/>
      <c r="AF8" s="1074" t="s">
        <v>128</v>
      </c>
      <c r="AG8" s="1075"/>
      <c r="AH8" s="1075"/>
      <c r="AI8" s="1075"/>
      <c r="AJ8" s="1076"/>
      <c r="AK8" s="1141" t="s">
        <v>576</v>
      </c>
      <c r="AL8" s="1142"/>
      <c r="AM8" s="1142"/>
      <c r="AN8" s="1142"/>
      <c r="AO8" s="1142"/>
      <c r="AP8" s="1142" t="s">
        <v>576</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98</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389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400</v>
      </c>
      <c r="C28" s="1106"/>
      <c r="D28" s="1106"/>
      <c r="E28" s="1106"/>
      <c r="F28" s="1106"/>
      <c r="G28" s="1106"/>
      <c r="H28" s="1106"/>
      <c r="I28" s="1106"/>
      <c r="J28" s="1106"/>
      <c r="K28" s="1106"/>
      <c r="L28" s="1106"/>
      <c r="M28" s="1106"/>
      <c r="N28" s="1106"/>
      <c r="O28" s="1106"/>
      <c r="P28" s="1107"/>
      <c r="Q28" s="1108">
        <v>175</v>
      </c>
      <c r="R28" s="1109"/>
      <c r="S28" s="1109"/>
      <c r="T28" s="1109"/>
      <c r="U28" s="1109"/>
      <c r="V28" s="1109">
        <v>172</v>
      </c>
      <c r="W28" s="1109"/>
      <c r="X28" s="1109"/>
      <c r="Y28" s="1109"/>
      <c r="Z28" s="1109"/>
      <c r="AA28" s="1109">
        <v>3</v>
      </c>
      <c r="AB28" s="1109"/>
      <c r="AC28" s="1109"/>
      <c r="AD28" s="1109"/>
      <c r="AE28" s="1110"/>
      <c r="AF28" s="1111">
        <v>3</v>
      </c>
      <c r="AG28" s="1109"/>
      <c r="AH28" s="1109"/>
      <c r="AI28" s="1109"/>
      <c r="AJ28" s="1112"/>
      <c r="AK28" s="1113">
        <v>14</v>
      </c>
      <c r="AL28" s="1101"/>
      <c r="AM28" s="1101"/>
      <c r="AN28" s="1101"/>
      <c r="AO28" s="1101"/>
      <c r="AP28" s="1101" t="s">
        <v>576</v>
      </c>
      <c r="AQ28" s="1101"/>
      <c r="AR28" s="1101"/>
      <c r="AS28" s="1101"/>
      <c r="AT28" s="1101"/>
      <c r="AU28" s="1101" t="s">
        <v>576</v>
      </c>
      <c r="AV28" s="1101"/>
      <c r="AW28" s="1101"/>
      <c r="AX28" s="1101"/>
      <c r="AY28" s="1101"/>
      <c r="AZ28" s="1102" t="s">
        <v>576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401</v>
      </c>
      <c r="C29" s="1093"/>
      <c r="D29" s="1093"/>
      <c r="E29" s="1093"/>
      <c r="F29" s="1093"/>
      <c r="G29" s="1093"/>
      <c r="H29" s="1093"/>
      <c r="I29" s="1093"/>
      <c r="J29" s="1093"/>
      <c r="K29" s="1093"/>
      <c r="L29" s="1093"/>
      <c r="M29" s="1093"/>
      <c r="N29" s="1093"/>
      <c r="O29" s="1093"/>
      <c r="P29" s="1094"/>
      <c r="Q29" s="1098">
        <v>189</v>
      </c>
      <c r="R29" s="1099"/>
      <c r="S29" s="1099"/>
      <c r="T29" s="1099"/>
      <c r="U29" s="1099"/>
      <c r="V29" s="1099">
        <v>153</v>
      </c>
      <c r="W29" s="1099"/>
      <c r="X29" s="1099"/>
      <c r="Y29" s="1099"/>
      <c r="Z29" s="1099"/>
      <c r="AA29" s="1099">
        <v>6</v>
      </c>
      <c r="AB29" s="1099"/>
      <c r="AC29" s="1099"/>
      <c r="AD29" s="1099"/>
      <c r="AE29" s="1100"/>
      <c r="AF29" s="1074">
        <v>6</v>
      </c>
      <c r="AG29" s="1075"/>
      <c r="AH29" s="1075"/>
      <c r="AI29" s="1075"/>
      <c r="AJ29" s="1076"/>
      <c r="AK29" s="1035">
        <v>27</v>
      </c>
      <c r="AL29" s="1026"/>
      <c r="AM29" s="1026"/>
      <c r="AN29" s="1026"/>
      <c r="AO29" s="1026"/>
      <c r="AP29" s="1026" t="s">
        <v>576</v>
      </c>
      <c r="AQ29" s="1026"/>
      <c r="AR29" s="1026"/>
      <c r="AS29" s="1026"/>
      <c r="AT29" s="1026"/>
      <c r="AU29" s="1026" t="s">
        <v>576</v>
      </c>
      <c r="AV29" s="1026"/>
      <c r="AW29" s="1026"/>
      <c r="AX29" s="1026"/>
      <c r="AY29" s="1026"/>
      <c r="AZ29" s="1097" t="s">
        <v>576</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402</v>
      </c>
      <c r="C30" s="1093"/>
      <c r="D30" s="1093"/>
      <c r="E30" s="1093"/>
      <c r="F30" s="1093"/>
      <c r="G30" s="1093"/>
      <c r="H30" s="1093"/>
      <c r="I30" s="1093"/>
      <c r="J30" s="1093"/>
      <c r="K30" s="1093"/>
      <c r="L30" s="1093"/>
      <c r="M30" s="1093"/>
      <c r="N30" s="1093"/>
      <c r="O30" s="1093"/>
      <c r="P30" s="1094"/>
      <c r="Q30" s="1098">
        <v>29</v>
      </c>
      <c r="R30" s="1099"/>
      <c r="S30" s="1099"/>
      <c r="T30" s="1099"/>
      <c r="U30" s="1099"/>
      <c r="V30" s="1099">
        <v>29</v>
      </c>
      <c r="W30" s="1099"/>
      <c r="X30" s="1099"/>
      <c r="Y30" s="1099"/>
      <c r="Z30" s="1099"/>
      <c r="AA30" s="1099">
        <v>0</v>
      </c>
      <c r="AB30" s="1099"/>
      <c r="AC30" s="1099"/>
      <c r="AD30" s="1099"/>
      <c r="AE30" s="1100"/>
      <c r="AF30" s="1074">
        <v>0</v>
      </c>
      <c r="AG30" s="1075"/>
      <c r="AH30" s="1075"/>
      <c r="AI30" s="1075"/>
      <c r="AJ30" s="1076"/>
      <c r="AK30" s="1035">
        <v>11</v>
      </c>
      <c r="AL30" s="1026"/>
      <c r="AM30" s="1026"/>
      <c r="AN30" s="1026"/>
      <c r="AO30" s="1026"/>
      <c r="AP30" s="1026" t="s">
        <v>576</v>
      </c>
      <c r="AQ30" s="1026"/>
      <c r="AR30" s="1026"/>
      <c r="AS30" s="1026"/>
      <c r="AT30" s="1026"/>
      <c r="AU30" s="1026" t="s">
        <v>576</v>
      </c>
      <c r="AV30" s="1026"/>
      <c r="AW30" s="1026"/>
      <c r="AX30" s="1026"/>
      <c r="AY30" s="1026"/>
      <c r="AZ30" s="1097" t="s">
        <v>576</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403</v>
      </c>
      <c r="C31" s="1093"/>
      <c r="D31" s="1093"/>
      <c r="E31" s="1093"/>
      <c r="F31" s="1093"/>
      <c r="G31" s="1093"/>
      <c r="H31" s="1093"/>
      <c r="I31" s="1093"/>
      <c r="J31" s="1093"/>
      <c r="K31" s="1093"/>
      <c r="L31" s="1093"/>
      <c r="M31" s="1093"/>
      <c r="N31" s="1093"/>
      <c r="O31" s="1093"/>
      <c r="P31" s="1094"/>
      <c r="Q31" s="1098">
        <v>83</v>
      </c>
      <c r="R31" s="1099"/>
      <c r="S31" s="1099"/>
      <c r="T31" s="1099"/>
      <c r="U31" s="1099"/>
      <c r="V31" s="1099">
        <v>83</v>
      </c>
      <c r="W31" s="1099"/>
      <c r="X31" s="1099"/>
      <c r="Y31" s="1099"/>
      <c r="Z31" s="1099"/>
      <c r="AA31" s="1099">
        <v>0</v>
      </c>
      <c r="AB31" s="1099"/>
      <c r="AC31" s="1099"/>
      <c r="AD31" s="1099"/>
      <c r="AE31" s="1100"/>
      <c r="AF31" s="1074" t="s">
        <v>128</v>
      </c>
      <c r="AG31" s="1075"/>
      <c r="AH31" s="1075"/>
      <c r="AI31" s="1075"/>
      <c r="AJ31" s="1076"/>
      <c r="AK31" s="1035">
        <v>55</v>
      </c>
      <c r="AL31" s="1026"/>
      <c r="AM31" s="1026"/>
      <c r="AN31" s="1026"/>
      <c r="AO31" s="1026"/>
      <c r="AP31" s="1026">
        <v>240</v>
      </c>
      <c r="AQ31" s="1026"/>
      <c r="AR31" s="1026"/>
      <c r="AS31" s="1026"/>
      <c r="AT31" s="1026"/>
      <c r="AU31" s="1026">
        <v>184</v>
      </c>
      <c r="AV31" s="1026"/>
      <c r="AW31" s="1026"/>
      <c r="AX31" s="1026"/>
      <c r="AY31" s="1026"/>
      <c r="AZ31" s="1097" t="s">
        <v>576</v>
      </c>
      <c r="BA31" s="1097"/>
      <c r="BB31" s="1097"/>
      <c r="BC31" s="1097"/>
      <c r="BD31" s="1097"/>
      <c r="BE31" s="1087" t="s">
        <v>404</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405</v>
      </c>
      <c r="C32" s="1093"/>
      <c r="D32" s="1093"/>
      <c r="E32" s="1093"/>
      <c r="F32" s="1093"/>
      <c r="G32" s="1093"/>
      <c r="H32" s="1093"/>
      <c r="I32" s="1093"/>
      <c r="J32" s="1093"/>
      <c r="K32" s="1093"/>
      <c r="L32" s="1093"/>
      <c r="M32" s="1093"/>
      <c r="N32" s="1093"/>
      <c r="O32" s="1093"/>
      <c r="P32" s="1094"/>
      <c r="Q32" s="1098">
        <v>77</v>
      </c>
      <c r="R32" s="1099"/>
      <c r="S32" s="1099"/>
      <c r="T32" s="1099"/>
      <c r="U32" s="1099"/>
      <c r="V32" s="1099">
        <v>77</v>
      </c>
      <c r="W32" s="1099"/>
      <c r="X32" s="1099"/>
      <c r="Y32" s="1099"/>
      <c r="Z32" s="1099"/>
      <c r="AA32" s="1099">
        <v>0</v>
      </c>
      <c r="AB32" s="1099"/>
      <c r="AC32" s="1099"/>
      <c r="AD32" s="1099"/>
      <c r="AE32" s="1100"/>
      <c r="AF32" s="1074" t="s">
        <v>128</v>
      </c>
      <c r="AG32" s="1075"/>
      <c r="AH32" s="1075"/>
      <c r="AI32" s="1075"/>
      <c r="AJ32" s="1076"/>
      <c r="AK32" s="1035">
        <v>45</v>
      </c>
      <c r="AL32" s="1026"/>
      <c r="AM32" s="1026"/>
      <c r="AN32" s="1026"/>
      <c r="AO32" s="1026"/>
      <c r="AP32" s="1026">
        <v>301</v>
      </c>
      <c r="AQ32" s="1026"/>
      <c r="AR32" s="1026"/>
      <c r="AS32" s="1026"/>
      <c r="AT32" s="1026"/>
      <c r="AU32" s="1026">
        <v>301</v>
      </c>
      <c r="AV32" s="1026"/>
      <c r="AW32" s="1026"/>
      <c r="AX32" s="1026"/>
      <c r="AY32" s="1026"/>
      <c r="AZ32" s="1097" t="s">
        <v>576</v>
      </c>
      <c r="BA32" s="1097"/>
      <c r="BB32" s="1097"/>
      <c r="BC32" s="1097"/>
      <c r="BD32" s="1097"/>
      <c r="BE32" s="1087" t="s">
        <v>404</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387</v>
      </c>
      <c r="B63" s="999" t="s">
        <v>407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9</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128</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409</v>
      </c>
      <c r="B66" s="1051"/>
      <c r="C66" s="1051"/>
      <c r="D66" s="1051"/>
      <c r="E66" s="1051"/>
      <c r="F66" s="1051"/>
      <c r="G66" s="1051"/>
      <c r="H66" s="1051"/>
      <c r="I66" s="1051"/>
      <c r="J66" s="1051"/>
      <c r="K66" s="1051"/>
      <c r="L66" s="1051"/>
      <c r="M66" s="1051"/>
      <c r="N66" s="1051"/>
      <c r="O66" s="1051"/>
      <c r="P66" s="1052"/>
      <c r="Q66" s="1056" t="s">
        <v>392</v>
      </c>
      <c r="R66" s="1057"/>
      <c r="S66" s="1057"/>
      <c r="T66" s="1057"/>
      <c r="U66" s="1058"/>
      <c r="V66" s="1056" t="s">
        <v>393</v>
      </c>
      <c r="W66" s="1057"/>
      <c r="X66" s="1057"/>
      <c r="Y66" s="1057"/>
      <c r="Z66" s="1058"/>
      <c r="AA66" s="1056" t="s">
        <v>394</v>
      </c>
      <c r="AB66" s="1057"/>
      <c r="AC66" s="1057"/>
      <c r="AD66" s="1057"/>
      <c r="AE66" s="1058"/>
      <c r="AF66" s="1062" t="s">
        <v>410</v>
      </c>
      <c r="AG66" s="1063"/>
      <c r="AH66" s="1063"/>
      <c r="AI66" s="1063"/>
      <c r="AJ66" s="1064"/>
      <c r="AK66" s="1056" t="s">
        <v>411</v>
      </c>
      <c r="AL66" s="1051"/>
      <c r="AM66" s="1051"/>
      <c r="AN66" s="1051"/>
      <c r="AO66" s="1052"/>
      <c r="AP66" s="1056" t="s">
        <v>397</v>
      </c>
      <c r="AQ66" s="1057"/>
      <c r="AR66" s="1057"/>
      <c r="AS66" s="1057"/>
      <c r="AT66" s="1058"/>
      <c r="AU66" s="1056" t="s">
        <v>412</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577</v>
      </c>
      <c r="C68" s="1041"/>
      <c r="D68" s="1041"/>
      <c r="E68" s="1041"/>
      <c r="F68" s="1041"/>
      <c r="G68" s="1041"/>
      <c r="H68" s="1041"/>
      <c r="I68" s="1041"/>
      <c r="J68" s="1041"/>
      <c r="K68" s="1041"/>
      <c r="L68" s="1041"/>
      <c r="M68" s="1041"/>
      <c r="N68" s="1041"/>
      <c r="O68" s="1041"/>
      <c r="P68" s="1042"/>
      <c r="Q68" s="1043">
        <v>503</v>
      </c>
      <c r="R68" s="1037"/>
      <c r="S68" s="1037"/>
      <c r="T68" s="1037"/>
      <c r="U68" s="1037"/>
      <c r="V68" s="1037">
        <v>493</v>
      </c>
      <c r="W68" s="1037"/>
      <c r="X68" s="1037"/>
      <c r="Y68" s="1037"/>
      <c r="Z68" s="1037"/>
      <c r="AA68" s="1037">
        <v>10</v>
      </c>
      <c r="AB68" s="1037"/>
      <c r="AC68" s="1037"/>
      <c r="AD68" s="1037"/>
      <c r="AE68" s="1037"/>
      <c r="AF68" s="1037">
        <v>10</v>
      </c>
      <c r="AG68" s="1037"/>
      <c r="AH68" s="1037"/>
      <c r="AI68" s="1037"/>
      <c r="AJ68" s="1037"/>
      <c r="AK68" s="1037" t="s">
        <v>576</v>
      </c>
      <c r="AL68" s="1037"/>
      <c r="AM68" s="1037"/>
      <c r="AN68" s="1037"/>
      <c r="AO68" s="1037"/>
      <c r="AP68" s="1037" t="s">
        <v>576</v>
      </c>
      <c r="AQ68" s="1037"/>
      <c r="AR68" s="1037"/>
      <c r="AS68" s="1037"/>
      <c r="AT68" s="1037"/>
      <c r="AU68" s="1037" t="s">
        <v>576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578</v>
      </c>
      <c r="C69" s="1030"/>
      <c r="D69" s="1030"/>
      <c r="E69" s="1030"/>
      <c r="F69" s="1030"/>
      <c r="G69" s="1030"/>
      <c r="H69" s="1030"/>
      <c r="I69" s="1030"/>
      <c r="J69" s="1030"/>
      <c r="K69" s="1030"/>
      <c r="L69" s="1030"/>
      <c r="M69" s="1030"/>
      <c r="N69" s="1030"/>
      <c r="O69" s="1030"/>
      <c r="P69" s="1031"/>
      <c r="Q69" s="1032">
        <v>30</v>
      </c>
      <c r="R69" s="1026"/>
      <c r="S69" s="1026"/>
      <c r="T69" s="1026"/>
      <c r="U69" s="1026"/>
      <c r="V69" s="1026">
        <v>29</v>
      </c>
      <c r="W69" s="1026"/>
      <c r="X69" s="1026"/>
      <c r="Y69" s="1026"/>
      <c r="Z69" s="1026"/>
      <c r="AA69" s="1026">
        <v>1</v>
      </c>
      <c r="AB69" s="1026"/>
      <c r="AC69" s="1026"/>
      <c r="AD69" s="1026"/>
      <c r="AE69" s="1026"/>
      <c r="AF69" s="1026">
        <v>1</v>
      </c>
      <c r="AG69" s="1026"/>
      <c r="AH69" s="1026"/>
      <c r="AI69" s="1026"/>
      <c r="AJ69" s="1026"/>
      <c r="AK69" s="1026" t="s">
        <v>576</v>
      </c>
      <c r="AL69" s="1026"/>
      <c r="AM69" s="1026"/>
      <c r="AN69" s="1026"/>
      <c r="AO69" s="1026"/>
      <c r="AP69" s="1026" t="s">
        <v>576</v>
      </c>
      <c r="AQ69" s="1026"/>
      <c r="AR69" s="1026"/>
      <c r="AS69" s="1026"/>
      <c r="AT69" s="1026"/>
      <c r="AU69" s="1026" t="s">
        <v>576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413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414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419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422</v>
      </c>
      <c r="AB109" s="949"/>
      <c r="AC109" s="949"/>
      <c r="AD109" s="949"/>
      <c r="AE109" s="950"/>
      <c r="AF109" s="951" t="s">
        <v>304</v>
      </c>
      <c r="AG109" s="949"/>
      <c r="AH109" s="949"/>
      <c r="AI109" s="949"/>
      <c r="AJ109" s="950"/>
      <c r="AK109" s="951" t="s">
        <v>303</v>
      </c>
      <c r="AL109" s="949"/>
      <c r="AM109" s="949"/>
      <c r="AN109" s="949"/>
      <c r="AO109" s="950"/>
      <c r="AP109" s="951" t="s">
        <v>423</v>
      </c>
      <c r="AQ109" s="949"/>
      <c r="AR109" s="949"/>
      <c r="AS109" s="949"/>
      <c r="AT109" s="980"/>
      <c r="AU109" s="948" t="s">
        <v>421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422</v>
      </c>
      <c r="BR109" s="949"/>
      <c r="BS109" s="949"/>
      <c r="BT109" s="949"/>
      <c r="BU109" s="950"/>
      <c r="BV109" s="951" t="s">
        <v>304</v>
      </c>
      <c r="BW109" s="949"/>
      <c r="BX109" s="949"/>
      <c r="BY109" s="949"/>
      <c r="BZ109" s="950"/>
      <c r="CA109" s="951" t="s">
        <v>303</v>
      </c>
      <c r="CB109" s="949"/>
      <c r="CC109" s="949"/>
      <c r="CD109" s="949"/>
      <c r="CE109" s="950"/>
      <c r="CF109" s="987" t="s">
        <v>423</v>
      </c>
      <c r="CG109" s="987"/>
      <c r="CH109" s="987"/>
      <c r="CI109" s="987"/>
      <c r="CJ109" s="987"/>
      <c r="CK109" s="951" t="s">
        <v>424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422</v>
      </c>
      <c r="DH109" s="949"/>
      <c r="DI109" s="949"/>
      <c r="DJ109" s="949"/>
      <c r="DK109" s="950"/>
      <c r="DL109" s="951" t="s">
        <v>304</v>
      </c>
      <c r="DM109" s="949"/>
      <c r="DN109" s="949"/>
      <c r="DO109" s="949"/>
      <c r="DP109" s="950"/>
      <c r="DQ109" s="951" t="s">
        <v>303</v>
      </c>
      <c r="DR109" s="949"/>
      <c r="DS109" s="949"/>
      <c r="DT109" s="949"/>
      <c r="DU109" s="950"/>
      <c r="DV109" s="951" t="s">
        <v>423</v>
      </c>
      <c r="DW109" s="949"/>
      <c r="DX109" s="949"/>
      <c r="DY109" s="949"/>
      <c r="DZ109" s="980"/>
    </row>
    <row r="110" spans="1:131" s="247" customFormat="1" ht="26.25" customHeight="1" x14ac:dyDescent="0.15">
      <c r="A110" s="851" t="s">
        <v>425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440726</v>
      </c>
      <c r="AB110" s="942"/>
      <c r="AC110" s="942"/>
      <c r="AD110" s="942"/>
      <c r="AE110" s="943"/>
      <c r="AF110" s="944">
        <v>428873</v>
      </c>
      <c r="AG110" s="942"/>
      <c r="AH110" s="942"/>
      <c r="AI110" s="942"/>
      <c r="AJ110" s="943"/>
      <c r="AK110" s="944">
        <v>533959</v>
      </c>
      <c r="AL110" s="942"/>
      <c r="AM110" s="942"/>
      <c r="AN110" s="942"/>
      <c r="AO110" s="943"/>
      <c r="AP110" s="945">
        <v>28.2</v>
      </c>
      <c r="AQ110" s="946"/>
      <c r="AR110" s="946"/>
      <c r="AS110" s="946"/>
      <c r="AT110" s="947"/>
      <c r="AU110" s="981" t="s">
        <v>72</v>
      </c>
      <c r="AV110" s="982"/>
      <c r="AW110" s="982"/>
      <c r="AX110" s="982"/>
      <c r="AY110" s="982"/>
      <c r="AZ110" s="907" t="s">
        <v>426</v>
      </c>
      <c r="BA110" s="852"/>
      <c r="BB110" s="852"/>
      <c r="BC110" s="852"/>
      <c r="BD110" s="852"/>
      <c r="BE110" s="852"/>
      <c r="BF110" s="852"/>
      <c r="BG110" s="852"/>
      <c r="BH110" s="852"/>
      <c r="BI110" s="852"/>
      <c r="BJ110" s="852"/>
      <c r="BK110" s="852"/>
      <c r="BL110" s="852"/>
      <c r="BM110" s="852"/>
      <c r="BN110" s="852"/>
      <c r="BO110" s="852"/>
      <c r="BP110" s="853"/>
      <c r="BQ110" s="908">
        <v>4622805</v>
      </c>
      <c r="BR110" s="889"/>
      <c r="BS110" s="889"/>
      <c r="BT110" s="889"/>
      <c r="BU110" s="889"/>
      <c r="BV110" s="889">
        <v>4539150</v>
      </c>
      <c r="BW110" s="889"/>
      <c r="BX110" s="889"/>
      <c r="BY110" s="889"/>
      <c r="BZ110" s="889"/>
      <c r="CA110" s="889">
        <v>4747547</v>
      </c>
      <c r="CB110" s="889"/>
      <c r="CC110" s="889"/>
      <c r="CD110" s="889"/>
      <c r="CE110" s="889"/>
      <c r="CF110" s="913">
        <v>250.9</v>
      </c>
      <c r="CG110" s="914"/>
      <c r="CH110" s="914"/>
      <c r="CI110" s="914"/>
      <c r="CJ110" s="914"/>
      <c r="CK110" s="977" t="s">
        <v>427</v>
      </c>
      <c r="CL110" s="863"/>
      <c r="CM110" s="938" t="s">
        <v>428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128</v>
      </c>
      <c r="DH110" s="889"/>
      <c r="DI110" s="889"/>
      <c r="DJ110" s="889"/>
      <c r="DK110" s="889"/>
      <c r="DL110" s="889" t="s">
        <v>389</v>
      </c>
      <c r="DM110" s="889"/>
      <c r="DN110" s="889"/>
      <c r="DO110" s="889"/>
      <c r="DP110" s="889"/>
      <c r="DQ110" s="889" t="s">
        <v>389</v>
      </c>
      <c r="DR110" s="889"/>
      <c r="DS110" s="889"/>
      <c r="DT110" s="889"/>
      <c r="DU110" s="889"/>
      <c r="DV110" s="890" t="s">
        <v>389</v>
      </c>
      <c r="DW110" s="890"/>
      <c r="DX110" s="890"/>
      <c r="DY110" s="890"/>
      <c r="DZ110" s="891"/>
    </row>
    <row r="111" spans="1:131" s="247" customFormat="1" ht="26.25" customHeight="1" x14ac:dyDescent="0.15">
      <c r="A111" s="818" t="s">
        <v>429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128</v>
      </c>
      <c r="AB111" s="970"/>
      <c r="AC111" s="970"/>
      <c r="AD111" s="970"/>
      <c r="AE111" s="971"/>
      <c r="AF111" s="972" t="s">
        <v>128</v>
      </c>
      <c r="AG111" s="970"/>
      <c r="AH111" s="970"/>
      <c r="AI111" s="970"/>
      <c r="AJ111" s="971"/>
      <c r="AK111" s="972" t="s">
        <v>128</v>
      </c>
      <c r="AL111" s="970"/>
      <c r="AM111" s="970"/>
      <c r="AN111" s="970"/>
      <c r="AO111" s="971"/>
      <c r="AP111" s="973" t="s">
        <v>128</v>
      </c>
      <c r="AQ111" s="974"/>
      <c r="AR111" s="974"/>
      <c r="AS111" s="974"/>
      <c r="AT111" s="975"/>
      <c r="AU111" s="983"/>
      <c r="AV111" s="984"/>
      <c r="AW111" s="984"/>
      <c r="AX111" s="984"/>
      <c r="AY111" s="984"/>
      <c r="AZ111" s="859" t="s">
        <v>430</v>
      </c>
      <c r="BA111" s="794"/>
      <c r="BB111" s="794"/>
      <c r="BC111" s="794"/>
      <c r="BD111" s="794"/>
      <c r="BE111" s="794"/>
      <c r="BF111" s="794"/>
      <c r="BG111" s="794"/>
      <c r="BH111" s="794"/>
      <c r="BI111" s="794"/>
      <c r="BJ111" s="794"/>
      <c r="BK111" s="794"/>
      <c r="BL111" s="794"/>
      <c r="BM111" s="794"/>
      <c r="BN111" s="794"/>
      <c r="BO111" s="794"/>
      <c r="BP111" s="795"/>
      <c r="BQ111" s="860" t="s">
        <v>128</v>
      </c>
      <c r="BR111" s="861"/>
      <c r="BS111" s="861"/>
      <c r="BT111" s="861"/>
      <c r="BU111" s="861"/>
      <c r="BV111" s="861" t="s">
        <v>128</v>
      </c>
      <c r="BW111" s="861"/>
      <c r="BX111" s="861"/>
      <c r="BY111" s="861"/>
      <c r="BZ111" s="861"/>
      <c r="CA111" s="861" t="s">
        <v>389</v>
      </c>
      <c r="CB111" s="861"/>
      <c r="CC111" s="861"/>
      <c r="CD111" s="861"/>
      <c r="CE111" s="861"/>
      <c r="CF111" s="922" t="s">
        <v>128</v>
      </c>
      <c r="CG111" s="923"/>
      <c r="CH111" s="923"/>
      <c r="CI111" s="923"/>
      <c r="CJ111" s="923"/>
      <c r="CK111" s="978"/>
      <c r="CL111" s="865"/>
      <c r="CM111" s="868" t="s">
        <v>431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389</v>
      </c>
      <c r="DH111" s="861"/>
      <c r="DI111" s="861"/>
      <c r="DJ111" s="861"/>
      <c r="DK111" s="861"/>
      <c r="DL111" s="861" t="s">
        <v>128</v>
      </c>
      <c r="DM111" s="861"/>
      <c r="DN111" s="861"/>
      <c r="DO111" s="861"/>
      <c r="DP111" s="861"/>
      <c r="DQ111" s="861" t="s">
        <v>128</v>
      </c>
      <c r="DR111" s="861"/>
      <c r="DS111" s="861"/>
      <c r="DT111" s="861"/>
      <c r="DU111" s="861"/>
      <c r="DV111" s="838" t="s">
        <v>128</v>
      </c>
      <c r="DW111" s="838"/>
      <c r="DX111" s="838"/>
      <c r="DY111" s="838"/>
      <c r="DZ111" s="839"/>
    </row>
    <row r="112" spans="1:131" s="247" customFormat="1" ht="26.25" customHeight="1" x14ac:dyDescent="0.15">
      <c r="A112" s="963" t="s">
        <v>432</v>
      </c>
      <c r="B112" s="964"/>
      <c r="C112" s="794" t="s">
        <v>433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434</v>
      </c>
      <c r="AB112" s="824"/>
      <c r="AC112" s="824"/>
      <c r="AD112" s="824"/>
      <c r="AE112" s="825"/>
      <c r="AF112" s="826" t="s">
        <v>128</v>
      </c>
      <c r="AG112" s="824"/>
      <c r="AH112" s="824"/>
      <c r="AI112" s="824"/>
      <c r="AJ112" s="825"/>
      <c r="AK112" s="826" t="s">
        <v>435</v>
      </c>
      <c r="AL112" s="824"/>
      <c r="AM112" s="824"/>
      <c r="AN112" s="824"/>
      <c r="AO112" s="825"/>
      <c r="AP112" s="871" t="s">
        <v>436</v>
      </c>
      <c r="AQ112" s="872"/>
      <c r="AR112" s="872"/>
      <c r="AS112" s="872"/>
      <c r="AT112" s="873"/>
      <c r="AU112" s="983"/>
      <c r="AV112" s="984"/>
      <c r="AW112" s="984"/>
      <c r="AX112" s="984"/>
      <c r="AY112" s="984"/>
      <c r="AZ112" s="859" t="s">
        <v>437</v>
      </c>
      <c r="BA112" s="794"/>
      <c r="BB112" s="794"/>
      <c r="BC112" s="794"/>
      <c r="BD112" s="794"/>
      <c r="BE112" s="794"/>
      <c r="BF112" s="794"/>
      <c r="BG112" s="794"/>
      <c r="BH112" s="794"/>
      <c r="BI112" s="794"/>
      <c r="BJ112" s="794"/>
      <c r="BK112" s="794"/>
      <c r="BL112" s="794"/>
      <c r="BM112" s="794"/>
      <c r="BN112" s="794"/>
      <c r="BO112" s="794"/>
      <c r="BP112" s="795"/>
      <c r="BQ112" s="860">
        <v>611490</v>
      </c>
      <c r="BR112" s="861"/>
      <c r="BS112" s="861"/>
      <c r="BT112" s="861"/>
      <c r="BU112" s="861"/>
      <c r="BV112" s="861">
        <v>561055</v>
      </c>
      <c r="BW112" s="861"/>
      <c r="BX112" s="861"/>
      <c r="BY112" s="861"/>
      <c r="BZ112" s="861"/>
      <c r="CA112" s="861">
        <v>484987</v>
      </c>
      <c r="CB112" s="861"/>
      <c r="CC112" s="861"/>
      <c r="CD112" s="861"/>
      <c r="CE112" s="861"/>
      <c r="CF112" s="922">
        <v>25.6</v>
      </c>
      <c r="CG112" s="923"/>
      <c r="CH112" s="923"/>
      <c r="CI112" s="923"/>
      <c r="CJ112" s="923"/>
      <c r="CK112" s="978"/>
      <c r="CL112" s="865"/>
      <c r="CM112" s="868" t="s">
        <v>438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128</v>
      </c>
      <c r="DH112" s="861"/>
      <c r="DI112" s="861"/>
      <c r="DJ112" s="861"/>
      <c r="DK112" s="861"/>
      <c r="DL112" s="861" t="s">
        <v>434</v>
      </c>
      <c r="DM112" s="861"/>
      <c r="DN112" s="861"/>
      <c r="DO112" s="861"/>
      <c r="DP112" s="861"/>
      <c r="DQ112" s="861" t="s">
        <v>389</v>
      </c>
      <c r="DR112" s="861"/>
      <c r="DS112" s="861"/>
      <c r="DT112" s="861"/>
      <c r="DU112" s="861"/>
      <c r="DV112" s="838" t="s">
        <v>128</v>
      </c>
      <c r="DW112" s="838"/>
      <c r="DX112" s="838"/>
      <c r="DY112" s="838"/>
      <c r="DZ112" s="839"/>
    </row>
    <row r="113" spans="1:130" s="247" customFormat="1" ht="26.25" customHeight="1" x14ac:dyDescent="0.15">
      <c r="A113" s="965"/>
      <c r="B113" s="966"/>
      <c r="C113" s="794" t="s">
        <v>439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66600</v>
      </c>
      <c r="AB113" s="970"/>
      <c r="AC113" s="970"/>
      <c r="AD113" s="970"/>
      <c r="AE113" s="971"/>
      <c r="AF113" s="972">
        <v>69301</v>
      </c>
      <c r="AG113" s="970"/>
      <c r="AH113" s="970"/>
      <c r="AI113" s="970"/>
      <c r="AJ113" s="971"/>
      <c r="AK113" s="972">
        <v>70148</v>
      </c>
      <c r="AL113" s="970"/>
      <c r="AM113" s="970"/>
      <c r="AN113" s="970"/>
      <c r="AO113" s="971"/>
      <c r="AP113" s="973">
        <v>3.7</v>
      </c>
      <c r="AQ113" s="974"/>
      <c r="AR113" s="974"/>
      <c r="AS113" s="974"/>
      <c r="AT113" s="975"/>
      <c r="AU113" s="983"/>
      <c r="AV113" s="984"/>
      <c r="AW113" s="984"/>
      <c r="AX113" s="984"/>
      <c r="AY113" s="984"/>
      <c r="AZ113" s="859" t="s">
        <v>440</v>
      </c>
      <c r="BA113" s="794"/>
      <c r="BB113" s="794"/>
      <c r="BC113" s="794"/>
      <c r="BD113" s="794"/>
      <c r="BE113" s="794"/>
      <c r="BF113" s="794"/>
      <c r="BG113" s="794"/>
      <c r="BH113" s="794"/>
      <c r="BI113" s="794"/>
      <c r="BJ113" s="794"/>
      <c r="BK113" s="794"/>
      <c r="BL113" s="794"/>
      <c r="BM113" s="794"/>
      <c r="BN113" s="794"/>
      <c r="BO113" s="794"/>
      <c r="BP113" s="795"/>
      <c r="BQ113" s="860" t="s">
        <v>435</v>
      </c>
      <c r="BR113" s="861"/>
      <c r="BS113" s="861"/>
      <c r="BT113" s="861"/>
      <c r="BU113" s="861"/>
      <c r="BV113" s="861" t="s">
        <v>128</v>
      </c>
      <c r="BW113" s="861"/>
      <c r="BX113" s="861"/>
      <c r="BY113" s="861"/>
      <c r="BZ113" s="861"/>
      <c r="CA113" s="861" t="s">
        <v>435</v>
      </c>
      <c r="CB113" s="861"/>
      <c r="CC113" s="861"/>
      <c r="CD113" s="861"/>
      <c r="CE113" s="861"/>
      <c r="CF113" s="922" t="s">
        <v>389</v>
      </c>
      <c r="CG113" s="923"/>
      <c r="CH113" s="923"/>
      <c r="CI113" s="923"/>
      <c r="CJ113" s="923"/>
      <c r="CK113" s="978"/>
      <c r="CL113" s="865"/>
      <c r="CM113" s="868" t="s">
        <v>441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435</v>
      </c>
      <c r="DH113" s="824"/>
      <c r="DI113" s="824"/>
      <c r="DJ113" s="824"/>
      <c r="DK113" s="825"/>
      <c r="DL113" s="826" t="s">
        <v>435</v>
      </c>
      <c r="DM113" s="824"/>
      <c r="DN113" s="824"/>
      <c r="DO113" s="824"/>
      <c r="DP113" s="825"/>
      <c r="DQ113" s="826" t="s">
        <v>435</v>
      </c>
      <c r="DR113" s="824"/>
      <c r="DS113" s="824"/>
      <c r="DT113" s="824"/>
      <c r="DU113" s="825"/>
      <c r="DV113" s="871" t="s">
        <v>128</v>
      </c>
      <c r="DW113" s="872"/>
      <c r="DX113" s="872"/>
      <c r="DY113" s="872"/>
      <c r="DZ113" s="873"/>
    </row>
    <row r="114" spans="1:130" s="247" customFormat="1" ht="26.25" customHeight="1" x14ac:dyDescent="0.15">
      <c r="A114" s="965"/>
      <c r="B114" s="966"/>
      <c r="C114" s="794" t="s">
        <v>442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435</v>
      </c>
      <c r="AB114" s="824"/>
      <c r="AC114" s="824"/>
      <c r="AD114" s="824"/>
      <c r="AE114" s="825"/>
      <c r="AF114" s="826" t="s">
        <v>128</v>
      </c>
      <c r="AG114" s="824"/>
      <c r="AH114" s="824"/>
      <c r="AI114" s="824"/>
      <c r="AJ114" s="825"/>
      <c r="AK114" s="826" t="s">
        <v>435</v>
      </c>
      <c r="AL114" s="824"/>
      <c r="AM114" s="824"/>
      <c r="AN114" s="824"/>
      <c r="AO114" s="825"/>
      <c r="AP114" s="871" t="s">
        <v>389</v>
      </c>
      <c r="AQ114" s="872"/>
      <c r="AR114" s="872"/>
      <c r="AS114" s="872"/>
      <c r="AT114" s="873"/>
      <c r="AU114" s="983"/>
      <c r="AV114" s="984"/>
      <c r="AW114" s="984"/>
      <c r="AX114" s="984"/>
      <c r="AY114" s="984"/>
      <c r="AZ114" s="859" t="s">
        <v>443</v>
      </c>
      <c r="BA114" s="794"/>
      <c r="BB114" s="794"/>
      <c r="BC114" s="794"/>
      <c r="BD114" s="794"/>
      <c r="BE114" s="794"/>
      <c r="BF114" s="794"/>
      <c r="BG114" s="794"/>
      <c r="BH114" s="794"/>
      <c r="BI114" s="794"/>
      <c r="BJ114" s="794"/>
      <c r="BK114" s="794"/>
      <c r="BL114" s="794"/>
      <c r="BM114" s="794"/>
      <c r="BN114" s="794"/>
      <c r="BO114" s="794"/>
      <c r="BP114" s="795"/>
      <c r="BQ114" s="860">
        <v>862592</v>
      </c>
      <c r="BR114" s="861"/>
      <c r="BS114" s="861"/>
      <c r="BT114" s="861"/>
      <c r="BU114" s="861"/>
      <c r="BV114" s="861">
        <v>787735</v>
      </c>
      <c r="BW114" s="861"/>
      <c r="BX114" s="861"/>
      <c r="BY114" s="861"/>
      <c r="BZ114" s="861"/>
      <c r="CA114" s="861">
        <v>775304</v>
      </c>
      <c r="CB114" s="861"/>
      <c r="CC114" s="861"/>
      <c r="CD114" s="861"/>
      <c r="CE114" s="861"/>
      <c r="CF114" s="922">
        <v>41</v>
      </c>
      <c r="CG114" s="923"/>
      <c r="CH114" s="923"/>
      <c r="CI114" s="923"/>
      <c r="CJ114" s="923"/>
      <c r="CK114" s="978"/>
      <c r="CL114" s="865"/>
      <c r="CM114" s="868" t="s">
        <v>444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435</v>
      </c>
      <c r="DH114" s="824"/>
      <c r="DI114" s="824"/>
      <c r="DJ114" s="824"/>
      <c r="DK114" s="825"/>
      <c r="DL114" s="826" t="s">
        <v>434</v>
      </c>
      <c r="DM114" s="824"/>
      <c r="DN114" s="824"/>
      <c r="DO114" s="824"/>
      <c r="DP114" s="825"/>
      <c r="DQ114" s="826" t="s">
        <v>435</v>
      </c>
      <c r="DR114" s="824"/>
      <c r="DS114" s="824"/>
      <c r="DT114" s="824"/>
      <c r="DU114" s="825"/>
      <c r="DV114" s="871" t="s">
        <v>435</v>
      </c>
      <c r="DW114" s="872"/>
      <c r="DX114" s="872"/>
      <c r="DY114" s="872"/>
      <c r="DZ114" s="873"/>
    </row>
    <row r="115" spans="1:130" s="247" customFormat="1" ht="26.25" customHeight="1" x14ac:dyDescent="0.15">
      <c r="A115" s="965"/>
      <c r="B115" s="966"/>
      <c r="C115" s="794" t="s">
        <v>445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1288</v>
      </c>
      <c r="AB115" s="970"/>
      <c r="AC115" s="970"/>
      <c r="AD115" s="970"/>
      <c r="AE115" s="971"/>
      <c r="AF115" s="972">
        <v>789</v>
      </c>
      <c r="AG115" s="970"/>
      <c r="AH115" s="970"/>
      <c r="AI115" s="970"/>
      <c r="AJ115" s="971"/>
      <c r="AK115" s="972">
        <v>700</v>
      </c>
      <c r="AL115" s="970"/>
      <c r="AM115" s="970"/>
      <c r="AN115" s="970"/>
      <c r="AO115" s="971"/>
      <c r="AP115" s="973">
        <v>0</v>
      </c>
      <c r="AQ115" s="974"/>
      <c r="AR115" s="974"/>
      <c r="AS115" s="974"/>
      <c r="AT115" s="975"/>
      <c r="AU115" s="983"/>
      <c r="AV115" s="984"/>
      <c r="AW115" s="984"/>
      <c r="AX115" s="984"/>
      <c r="AY115" s="984"/>
      <c r="AZ115" s="859" t="s">
        <v>446</v>
      </c>
      <c r="BA115" s="794"/>
      <c r="BB115" s="794"/>
      <c r="BC115" s="794"/>
      <c r="BD115" s="794"/>
      <c r="BE115" s="794"/>
      <c r="BF115" s="794"/>
      <c r="BG115" s="794"/>
      <c r="BH115" s="794"/>
      <c r="BI115" s="794"/>
      <c r="BJ115" s="794"/>
      <c r="BK115" s="794"/>
      <c r="BL115" s="794"/>
      <c r="BM115" s="794"/>
      <c r="BN115" s="794"/>
      <c r="BO115" s="794"/>
      <c r="BP115" s="795"/>
      <c r="BQ115" s="860" t="s">
        <v>434</v>
      </c>
      <c r="BR115" s="861"/>
      <c r="BS115" s="861"/>
      <c r="BT115" s="861"/>
      <c r="BU115" s="861"/>
      <c r="BV115" s="861" t="s">
        <v>389</v>
      </c>
      <c r="BW115" s="861"/>
      <c r="BX115" s="861"/>
      <c r="BY115" s="861"/>
      <c r="BZ115" s="861"/>
      <c r="CA115" s="861" t="s">
        <v>389</v>
      </c>
      <c r="CB115" s="861"/>
      <c r="CC115" s="861"/>
      <c r="CD115" s="861"/>
      <c r="CE115" s="861"/>
      <c r="CF115" s="922" t="s">
        <v>434</v>
      </c>
      <c r="CG115" s="923"/>
      <c r="CH115" s="923"/>
      <c r="CI115" s="923"/>
      <c r="CJ115" s="923"/>
      <c r="CK115" s="978"/>
      <c r="CL115" s="865"/>
      <c r="CM115" s="859" t="s">
        <v>447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128</v>
      </c>
      <c r="DH115" s="824"/>
      <c r="DI115" s="824"/>
      <c r="DJ115" s="824"/>
      <c r="DK115" s="825"/>
      <c r="DL115" s="826" t="s">
        <v>128</v>
      </c>
      <c r="DM115" s="824"/>
      <c r="DN115" s="824"/>
      <c r="DO115" s="824"/>
      <c r="DP115" s="825"/>
      <c r="DQ115" s="826" t="s">
        <v>128</v>
      </c>
      <c r="DR115" s="824"/>
      <c r="DS115" s="824"/>
      <c r="DT115" s="824"/>
      <c r="DU115" s="825"/>
      <c r="DV115" s="871" t="s">
        <v>128</v>
      </c>
      <c r="DW115" s="872"/>
      <c r="DX115" s="872"/>
      <c r="DY115" s="872"/>
      <c r="DZ115" s="873"/>
    </row>
    <row r="116" spans="1:130" s="247" customFormat="1" ht="26.25" customHeight="1" x14ac:dyDescent="0.15">
      <c r="A116" s="967"/>
      <c r="B116" s="968"/>
      <c r="C116" s="927" t="s">
        <v>448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128</v>
      </c>
      <c r="AB116" s="824"/>
      <c r="AC116" s="824"/>
      <c r="AD116" s="824"/>
      <c r="AE116" s="825"/>
      <c r="AF116" s="826" t="s">
        <v>128</v>
      </c>
      <c r="AG116" s="824"/>
      <c r="AH116" s="824"/>
      <c r="AI116" s="824"/>
      <c r="AJ116" s="825"/>
      <c r="AK116" s="826">
        <v>444</v>
      </c>
      <c r="AL116" s="824"/>
      <c r="AM116" s="824"/>
      <c r="AN116" s="824"/>
      <c r="AO116" s="825"/>
      <c r="AP116" s="871">
        <v>0</v>
      </c>
      <c r="AQ116" s="872"/>
      <c r="AR116" s="872"/>
      <c r="AS116" s="872"/>
      <c r="AT116" s="873"/>
      <c r="AU116" s="983"/>
      <c r="AV116" s="984"/>
      <c r="AW116" s="984"/>
      <c r="AX116" s="984"/>
      <c r="AY116" s="984"/>
      <c r="AZ116" s="910" t="s">
        <v>449</v>
      </c>
      <c r="BA116" s="911"/>
      <c r="BB116" s="911"/>
      <c r="BC116" s="911"/>
      <c r="BD116" s="911"/>
      <c r="BE116" s="911"/>
      <c r="BF116" s="911"/>
      <c r="BG116" s="911"/>
      <c r="BH116" s="911"/>
      <c r="BI116" s="911"/>
      <c r="BJ116" s="911"/>
      <c r="BK116" s="911"/>
      <c r="BL116" s="911"/>
      <c r="BM116" s="911"/>
      <c r="BN116" s="911"/>
      <c r="BO116" s="911"/>
      <c r="BP116" s="912"/>
      <c r="BQ116" s="860" t="s">
        <v>128</v>
      </c>
      <c r="BR116" s="861"/>
      <c r="BS116" s="861"/>
      <c r="BT116" s="861"/>
      <c r="BU116" s="861"/>
      <c r="BV116" s="861" t="s">
        <v>434</v>
      </c>
      <c r="BW116" s="861"/>
      <c r="BX116" s="861"/>
      <c r="BY116" s="861"/>
      <c r="BZ116" s="861"/>
      <c r="CA116" s="861" t="s">
        <v>434</v>
      </c>
      <c r="CB116" s="861"/>
      <c r="CC116" s="861"/>
      <c r="CD116" s="861"/>
      <c r="CE116" s="861"/>
      <c r="CF116" s="922" t="s">
        <v>128</v>
      </c>
      <c r="CG116" s="923"/>
      <c r="CH116" s="923"/>
      <c r="CI116" s="923"/>
      <c r="CJ116" s="923"/>
      <c r="CK116" s="978"/>
      <c r="CL116" s="865"/>
      <c r="CM116" s="868" t="s">
        <v>450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128</v>
      </c>
      <c r="DH116" s="824"/>
      <c r="DI116" s="824"/>
      <c r="DJ116" s="824"/>
      <c r="DK116" s="825"/>
      <c r="DL116" s="826" t="s">
        <v>389</v>
      </c>
      <c r="DM116" s="824"/>
      <c r="DN116" s="824"/>
      <c r="DO116" s="824"/>
      <c r="DP116" s="825"/>
      <c r="DQ116" s="826" t="s">
        <v>128</v>
      </c>
      <c r="DR116" s="824"/>
      <c r="DS116" s="824"/>
      <c r="DT116" s="824"/>
      <c r="DU116" s="825"/>
      <c r="DV116" s="871" t="s">
        <v>436</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451</v>
      </c>
      <c r="Z117" s="950"/>
      <c r="AA117" s="955">
        <v>508614</v>
      </c>
      <c r="AB117" s="956"/>
      <c r="AC117" s="956"/>
      <c r="AD117" s="956"/>
      <c r="AE117" s="957"/>
      <c r="AF117" s="958">
        <v>498963</v>
      </c>
      <c r="AG117" s="956"/>
      <c r="AH117" s="956"/>
      <c r="AI117" s="956"/>
      <c r="AJ117" s="957"/>
      <c r="AK117" s="958">
        <v>605251</v>
      </c>
      <c r="AL117" s="956"/>
      <c r="AM117" s="956"/>
      <c r="AN117" s="956"/>
      <c r="AO117" s="957"/>
      <c r="AP117" s="959"/>
      <c r="AQ117" s="960"/>
      <c r="AR117" s="960"/>
      <c r="AS117" s="960"/>
      <c r="AT117" s="961"/>
      <c r="AU117" s="983"/>
      <c r="AV117" s="984"/>
      <c r="AW117" s="984"/>
      <c r="AX117" s="984"/>
      <c r="AY117" s="984"/>
      <c r="AZ117" s="910" t="s">
        <v>452</v>
      </c>
      <c r="BA117" s="911"/>
      <c r="BB117" s="911"/>
      <c r="BC117" s="911"/>
      <c r="BD117" s="911"/>
      <c r="BE117" s="911"/>
      <c r="BF117" s="911"/>
      <c r="BG117" s="911"/>
      <c r="BH117" s="911"/>
      <c r="BI117" s="911"/>
      <c r="BJ117" s="911"/>
      <c r="BK117" s="911"/>
      <c r="BL117" s="911"/>
      <c r="BM117" s="911"/>
      <c r="BN117" s="911"/>
      <c r="BO117" s="911"/>
      <c r="BP117" s="912"/>
      <c r="BQ117" s="860" t="s">
        <v>389</v>
      </c>
      <c r="BR117" s="861"/>
      <c r="BS117" s="861"/>
      <c r="BT117" s="861"/>
      <c r="BU117" s="861"/>
      <c r="BV117" s="861" t="s">
        <v>434</v>
      </c>
      <c r="BW117" s="861"/>
      <c r="BX117" s="861"/>
      <c r="BY117" s="861"/>
      <c r="BZ117" s="861"/>
      <c r="CA117" s="861" t="s">
        <v>389</v>
      </c>
      <c r="CB117" s="861"/>
      <c r="CC117" s="861"/>
      <c r="CD117" s="861"/>
      <c r="CE117" s="861"/>
      <c r="CF117" s="922" t="s">
        <v>389</v>
      </c>
      <c r="CG117" s="923"/>
      <c r="CH117" s="923"/>
      <c r="CI117" s="923"/>
      <c r="CJ117" s="923"/>
      <c r="CK117" s="978"/>
      <c r="CL117" s="865"/>
      <c r="CM117" s="868" t="s">
        <v>453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389</v>
      </c>
      <c r="DM117" s="824"/>
      <c r="DN117" s="824"/>
      <c r="DO117" s="824"/>
      <c r="DP117" s="825"/>
      <c r="DQ117" s="826" t="s">
        <v>128</v>
      </c>
      <c r="DR117" s="824"/>
      <c r="DS117" s="824"/>
      <c r="DT117" s="824"/>
      <c r="DU117" s="825"/>
      <c r="DV117" s="871" t="s">
        <v>389</v>
      </c>
      <c r="DW117" s="872"/>
      <c r="DX117" s="872"/>
      <c r="DY117" s="872"/>
      <c r="DZ117" s="873"/>
    </row>
    <row r="118" spans="1:130" s="247" customFormat="1" ht="26.25" customHeight="1" x14ac:dyDescent="0.15">
      <c r="A118" s="948" t="s">
        <v>424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422</v>
      </c>
      <c r="AB118" s="949"/>
      <c r="AC118" s="949"/>
      <c r="AD118" s="949"/>
      <c r="AE118" s="950"/>
      <c r="AF118" s="951" t="s">
        <v>304</v>
      </c>
      <c r="AG118" s="949"/>
      <c r="AH118" s="949"/>
      <c r="AI118" s="949"/>
      <c r="AJ118" s="950"/>
      <c r="AK118" s="951" t="s">
        <v>303</v>
      </c>
      <c r="AL118" s="949"/>
      <c r="AM118" s="949"/>
      <c r="AN118" s="949"/>
      <c r="AO118" s="950"/>
      <c r="AP118" s="952" t="s">
        <v>423</v>
      </c>
      <c r="AQ118" s="953"/>
      <c r="AR118" s="953"/>
      <c r="AS118" s="953"/>
      <c r="AT118" s="954"/>
      <c r="AU118" s="983"/>
      <c r="AV118" s="984"/>
      <c r="AW118" s="984"/>
      <c r="AX118" s="984"/>
      <c r="AY118" s="984"/>
      <c r="AZ118" s="926" t="s">
        <v>454</v>
      </c>
      <c r="BA118" s="927"/>
      <c r="BB118" s="927"/>
      <c r="BC118" s="927"/>
      <c r="BD118" s="927"/>
      <c r="BE118" s="927"/>
      <c r="BF118" s="927"/>
      <c r="BG118" s="927"/>
      <c r="BH118" s="927"/>
      <c r="BI118" s="927"/>
      <c r="BJ118" s="927"/>
      <c r="BK118" s="927"/>
      <c r="BL118" s="927"/>
      <c r="BM118" s="927"/>
      <c r="BN118" s="927"/>
      <c r="BO118" s="927"/>
      <c r="BP118" s="928"/>
      <c r="BQ118" s="929" t="s">
        <v>389</v>
      </c>
      <c r="BR118" s="892"/>
      <c r="BS118" s="892"/>
      <c r="BT118" s="892"/>
      <c r="BU118" s="892"/>
      <c r="BV118" s="892" t="s">
        <v>389</v>
      </c>
      <c r="BW118" s="892"/>
      <c r="BX118" s="892"/>
      <c r="BY118" s="892"/>
      <c r="BZ118" s="892"/>
      <c r="CA118" s="892" t="s">
        <v>128</v>
      </c>
      <c r="CB118" s="892"/>
      <c r="CC118" s="892"/>
      <c r="CD118" s="892"/>
      <c r="CE118" s="892"/>
      <c r="CF118" s="922" t="s">
        <v>128</v>
      </c>
      <c r="CG118" s="923"/>
      <c r="CH118" s="923"/>
      <c r="CI118" s="923"/>
      <c r="CJ118" s="923"/>
      <c r="CK118" s="978"/>
      <c r="CL118" s="865"/>
      <c r="CM118" s="868" t="s">
        <v>455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434</v>
      </c>
      <c r="DH118" s="824"/>
      <c r="DI118" s="824"/>
      <c r="DJ118" s="824"/>
      <c r="DK118" s="825"/>
      <c r="DL118" s="826" t="s">
        <v>128</v>
      </c>
      <c r="DM118" s="824"/>
      <c r="DN118" s="824"/>
      <c r="DO118" s="824"/>
      <c r="DP118" s="825"/>
      <c r="DQ118" s="826" t="s">
        <v>389</v>
      </c>
      <c r="DR118" s="824"/>
      <c r="DS118" s="824"/>
      <c r="DT118" s="824"/>
      <c r="DU118" s="825"/>
      <c r="DV118" s="871" t="s">
        <v>389</v>
      </c>
      <c r="DW118" s="872"/>
      <c r="DX118" s="872"/>
      <c r="DY118" s="872"/>
      <c r="DZ118" s="873"/>
    </row>
    <row r="119" spans="1:130" s="247" customFormat="1" ht="26.25" customHeight="1" x14ac:dyDescent="0.15">
      <c r="A119" s="862" t="s">
        <v>427</v>
      </c>
      <c r="B119" s="863"/>
      <c r="C119" s="938" t="s">
        <v>428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389</v>
      </c>
      <c r="AG119" s="942"/>
      <c r="AH119" s="942"/>
      <c r="AI119" s="942"/>
      <c r="AJ119" s="943"/>
      <c r="AK119" s="944" t="s">
        <v>434</v>
      </c>
      <c r="AL119" s="942"/>
      <c r="AM119" s="942"/>
      <c r="AN119" s="942"/>
      <c r="AO119" s="943"/>
      <c r="AP119" s="945" t="s">
        <v>434</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456</v>
      </c>
      <c r="BP119" s="925"/>
      <c r="BQ119" s="929">
        <v>6096887</v>
      </c>
      <c r="BR119" s="892"/>
      <c r="BS119" s="892"/>
      <c r="BT119" s="892"/>
      <c r="BU119" s="892"/>
      <c r="BV119" s="892">
        <v>5887940</v>
      </c>
      <c r="BW119" s="892"/>
      <c r="BX119" s="892"/>
      <c r="BY119" s="892"/>
      <c r="BZ119" s="892"/>
      <c r="CA119" s="892">
        <v>6007838</v>
      </c>
      <c r="CB119" s="892"/>
      <c r="CC119" s="892"/>
      <c r="CD119" s="892"/>
      <c r="CE119" s="892"/>
      <c r="CF119" s="790"/>
      <c r="CG119" s="791"/>
      <c r="CH119" s="791"/>
      <c r="CI119" s="791"/>
      <c r="CJ119" s="881"/>
      <c r="CK119" s="979"/>
      <c r="CL119" s="867"/>
      <c r="CM119" s="885" t="s">
        <v>457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389</v>
      </c>
      <c r="DH119" s="807"/>
      <c r="DI119" s="807"/>
      <c r="DJ119" s="807"/>
      <c r="DK119" s="808"/>
      <c r="DL119" s="809" t="s">
        <v>389</v>
      </c>
      <c r="DM119" s="807"/>
      <c r="DN119" s="807"/>
      <c r="DO119" s="807"/>
      <c r="DP119" s="808"/>
      <c r="DQ119" s="809" t="s">
        <v>128</v>
      </c>
      <c r="DR119" s="807"/>
      <c r="DS119" s="807"/>
      <c r="DT119" s="807"/>
      <c r="DU119" s="808"/>
      <c r="DV119" s="895" t="s">
        <v>389</v>
      </c>
      <c r="DW119" s="896"/>
      <c r="DX119" s="896"/>
      <c r="DY119" s="896"/>
      <c r="DZ119" s="897"/>
    </row>
    <row r="120" spans="1:130" s="247" customFormat="1" ht="26.25" customHeight="1" x14ac:dyDescent="0.15">
      <c r="A120" s="864"/>
      <c r="B120" s="865"/>
      <c r="C120" s="868" t="s">
        <v>431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389</v>
      </c>
      <c r="AB120" s="824"/>
      <c r="AC120" s="824"/>
      <c r="AD120" s="824"/>
      <c r="AE120" s="825"/>
      <c r="AF120" s="826" t="s">
        <v>389</v>
      </c>
      <c r="AG120" s="824"/>
      <c r="AH120" s="824"/>
      <c r="AI120" s="824"/>
      <c r="AJ120" s="825"/>
      <c r="AK120" s="826" t="s">
        <v>389</v>
      </c>
      <c r="AL120" s="824"/>
      <c r="AM120" s="824"/>
      <c r="AN120" s="824"/>
      <c r="AO120" s="825"/>
      <c r="AP120" s="871" t="s">
        <v>389</v>
      </c>
      <c r="AQ120" s="872"/>
      <c r="AR120" s="872"/>
      <c r="AS120" s="872"/>
      <c r="AT120" s="873"/>
      <c r="AU120" s="930" t="s">
        <v>458</v>
      </c>
      <c r="AV120" s="931"/>
      <c r="AW120" s="931"/>
      <c r="AX120" s="931"/>
      <c r="AY120" s="932"/>
      <c r="AZ120" s="907" t="s">
        <v>459</v>
      </c>
      <c r="BA120" s="852"/>
      <c r="BB120" s="852"/>
      <c r="BC120" s="852"/>
      <c r="BD120" s="852"/>
      <c r="BE120" s="852"/>
      <c r="BF120" s="852"/>
      <c r="BG120" s="852"/>
      <c r="BH120" s="852"/>
      <c r="BI120" s="852"/>
      <c r="BJ120" s="852"/>
      <c r="BK120" s="852"/>
      <c r="BL120" s="852"/>
      <c r="BM120" s="852"/>
      <c r="BN120" s="852"/>
      <c r="BO120" s="852"/>
      <c r="BP120" s="853"/>
      <c r="BQ120" s="908">
        <v>5168803</v>
      </c>
      <c r="BR120" s="889"/>
      <c r="BS120" s="889"/>
      <c r="BT120" s="889"/>
      <c r="BU120" s="889"/>
      <c r="BV120" s="889">
        <v>4914913</v>
      </c>
      <c r="BW120" s="889"/>
      <c r="BX120" s="889"/>
      <c r="BY120" s="889"/>
      <c r="BZ120" s="889"/>
      <c r="CA120" s="889">
        <v>4918075</v>
      </c>
      <c r="CB120" s="889"/>
      <c r="CC120" s="889"/>
      <c r="CD120" s="889"/>
      <c r="CE120" s="889"/>
      <c r="CF120" s="913">
        <v>260</v>
      </c>
      <c r="CG120" s="914"/>
      <c r="CH120" s="914"/>
      <c r="CI120" s="914"/>
      <c r="CJ120" s="914"/>
      <c r="CK120" s="915" t="s">
        <v>460</v>
      </c>
      <c r="CL120" s="899"/>
      <c r="CM120" s="899"/>
      <c r="CN120" s="899"/>
      <c r="CO120" s="900"/>
      <c r="CP120" s="919" t="s">
        <v>461</v>
      </c>
      <c r="CQ120" s="920"/>
      <c r="CR120" s="920"/>
      <c r="CS120" s="920"/>
      <c r="CT120" s="920"/>
      <c r="CU120" s="920"/>
      <c r="CV120" s="920"/>
      <c r="CW120" s="920"/>
      <c r="CX120" s="920"/>
      <c r="CY120" s="920"/>
      <c r="CZ120" s="920"/>
      <c r="DA120" s="920"/>
      <c r="DB120" s="920"/>
      <c r="DC120" s="920"/>
      <c r="DD120" s="920"/>
      <c r="DE120" s="920"/>
      <c r="DF120" s="921"/>
      <c r="DG120" s="908">
        <v>343177</v>
      </c>
      <c r="DH120" s="889"/>
      <c r="DI120" s="889"/>
      <c r="DJ120" s="889"/>
      <c r="DK120" s="889"/>
      <c r="DL120" s="889">
        <v>323767</v>
      </c>
      <c r="DM120" s="889"/>
      <c r="DN120" s="889"/>
      <c r="DO120" s="889"/>
      <c r="DP120" s="889"/>
      <c r="DQ120" s="889">
        <v>301114</v>
      </c>
      <c r="DR120" s="889"/>
      <c r="DS120" s="889"/>
      <c r="DT120" s="889"/>
      <c r="DU120" s="889"/>
      <c r="DV120" s="890">
        <v>15.9</v>
      </c>
      <c r="DW120" s="890"/>
      <c r="DX120" s="890"/>
      <c r="DY120" s="890"/>
      <c r="DZ120" s="891"/>
    </row>
    <row r="121" spans="1:130" s="247" customFormat="1" ht="26.25" customHeight="1" x14ac:dyDescent="0.15">
      <c r="A121" s="864"/>
      <c r="B121" s="865"/>
      <c r="C121" s="910" t="s">
        <v>462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128</v>
      </c>
      <c r="AB121" s="824"/>
      <c r="AC121" s="824"/>
      <c r="AD121" s="824"/>
      <c r="AE121" s="825"/>
      <c r="AF121" s="826" t="s">
        <v>389</v>
      </c>
      <c r="AG121" s="824"/>
      <c r="AH121" s="824"/>
      <c r="AI121" s="824"/>
      <c r="AJ121" s="825"/>
      <c r="AK121" s="826" t="s">
        <v>389</v>
      </c>
      <c r="AL121" s="824"/>
      <c r="AM121" s="824"/>
      <c r="AN121" s="824"/>
      <c r="AO121" s="825"/>
      <c r="AP121" s="871" t="s">
        <v>389</v>
      </c>
      <c r="AQ121" s="872"/>
      <c r="AR121" s="872"/>
      <c r="AS121" s="872"/>
      <c r="AT121" s="873"/>
      <c r="AU121" s="933"/>
      <c r="AV121" s="934"/>
      <c r="AW121" s="934"/>
      <c r="AX121" s="934"/>
      <c r="AY121" s="935"/>
      <c r="AZ121" s="859" t="s">
        <v>463</v>
      </c>
      <c r="BA121" s="794"/>
      <c r="BB121" s="794"/>
      <c r="BC121" s="794"/>
      <c r="BD121" s="794"/>
      <c r="BE121" s="794"/>
      <c r="BF121" s="794"/>
      <c r="BG121" s="794"/>
      <c r="BH121" s="794"/>
      <c r="BI121" s="794"/>
      <c r="BJ121" s="794"/>
      <c r="BK121" s="794"/>
      <c r="BL121" s="794"/>
      <c r="BM121" s="794"/>
      <c r="BN121" s="794"/>
      <c r="BO121" s="794"/>
      <c r="BP121" s="795"/>
      <c r="BQ121" s="860">
        <v>509665</v>
      </c>
      <c r="BR121" s="861"/>
      <c r="BS121" s="861"/>
      <c r="BT121" s="861"/>
      <c r="BU121" s="861"/>
      <c r="BV121" s="861">
        <v>470441</v>
      </c>
      <c r="BW121" s="861"/>
      <c r="BX121" s="861"/>
      <c r="BY121" s="861"/>
      <c r="BZ121" s="861"/>
      <c r="CA121" s="861">
        <v>388187</v>
      </c>
      <c r="CB121" s="861"/>
      <c r="CC121" s="861"/>
      <c r="CD121" s="861"/>
      <c r="CE121" s="861"/>
      <c r="CF121" s="922">
        <v>20.5</v>
      </c>
      <c r="CG121" s="923"/>
      <c r="CH121" s="923"/>
      <c r="CI121" s="923"/>
      <c r="CJ121" s="923"/>
      <c r="CK121" s="916"/>
      <c r="CL121" s="902"/>
      <c r="CM121" s="902"/>
      <c r="CN121" s="902"/>
      <c r="CO121" s="903"/>
      <c r="CP121" s="882" t="s">
        <v>403</v>
      </c>
      <c r="CQ121" s="883"/>
      <c r="CR121" s="883"/>
      <c r="CS121" s="883"/>
      <c r="CT121" s="883"/>
      <c r="CU121" s="883"/>
      <c r="CV121" s="883"/>
      <c r="CW121" s="883"/>
      <c r="CX121" s="883"/>
      <c r="CY121" s="883"/>
      <c r="CZ121" s="883"/>
      <c r="DA121" s="883"/>
      <c r="DB121" s="883"/>
      <c r="DC121" s="883"/>
      <c r="DD121" s="883"/>
      <c r="DE121" s="883"/>
      <c r="DF121" s="884"/>
      <c r="DG121" s="860">
        <v>268313</v>
      </c>
      <c r="DH121" s="861"/>
      <c r="DI121" s="861"/>
      <c r="DJ121" s="861"/>
      <c r="DK121" s="861"/>
      <c r="DL121" s="861">
        <v>237288</v>
      </c>
      <c r="DM121" s="861"/>
      <c r="DN121" s="861"/>
      <c r="DO121" s="861"/>
      <c r="DP121" s="861"/>
      <c r="DQ121" s="861">
        <v>183873</v>
      </c>
      <c r="DR121" s="861"/>
      <c r="DS121" s="861"/>
      <c r="DT121" s="861"/>
      <c r="DU121" s="861"/>
      <c r="DV121" s="838">
        <v>9.6999999999999993</v>
      </c>
      <c r="DW121" s="838"/>
      <c r="DX121" s="838"/>
      <c r="DY121" s="838"/>
      <c r="DZ121" s="839"/>
    </row>
    <row r="122" spans="1:130" s="247" customFormat="1" ht="26.25" customHeight="1" x14ac:dyDescent="0.15">
      <c r="A122" s="864"/>
      <c r="B122" s="865"/>
      <c r="C122" s="868" t="s">
        <v>444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434</v>
      </c>
      <c r="AB122" s="824"/>
      <c r="AC122" s="824"/>
      <c r="AD122" s="824"/>
      <c r="AE122" s="825"/>
      <c r="AF122" s="826" t="s">
        <v>389</v>
      </c>
      <c r="AG122" s="824"/>
      <c r="AH122" s="824"/>
      <c r="AI122" s="824"/>
      <c r="AJ122" s="825"/>
      <c r="AK122" s="826" t="s">
        <v>128</v>
      </c>
      <c r="AL122" s="824"/>
      <c r="AM122" s="824"/>
      <c r="AN122" s="824"/>
      <c r="AO122" s="825"/>
      <c r="AP122" s="871" t="s">
        <v>434</v>
      </c>
      <c r="AQ122" s="872"/>
      <c r="AR122" s="872"/>
      <c r="AS122" s="872"/>
      <c r="AT122" s="873"/>
      <c r="AU122" s="933"/>
      <c r="AV122" s="934"/>
      <c r="AW122" s="934"/>
      <c r="AX122" s="934"/>
      <c r="AY122" s="935"/>
      <c r="AZ122" s="926" t="s">
        <v>464</v>
      </c>
      <c r="BA122" s="927"/>
      <c r="BB122" s="927"/>
      <c r="BC122" s="927"/>
      <c r="BD122" s="927"/>
      <c r="BE122" s="927"/>
      <c r="BF122" s="927"/>
      <c r="BG122" s="927"/>
      <c r="BH122" s="927"/>
      <c r="BI122" s="927"/>
      <c r="BJ122" s="927"/>
      <c r="BK122" s="927"/>
      <c r="BL122" s="927"/>
      <c r="BM122" s="927"/>
      <c r="BN122" s="927"/>
      <c r="BO122" s="927"/>
      <c r="BP122" s="928"/>
      <c r="BQ122" s="929">
        <v>4278006</v>
      </c>
      <c r="BR122" s="892"/>
      <c r="BS122" s="892"/>
      <c r="BT122" s="892"/>
      <c r="BU122" s="892"/>
      <c r="BV122" s="892">
        <v>4216381</v>
      </c>
      <c r="BW122" s="892"/>
      <c r="BX122" s="892"/>
      <c r="BY122" s="892"/>
      <c r="BZ122" s="892"/>
      <c r="CA122" s="892">
        <v>4105364</v>
      </c>
      <c r="CB122" s="892"/>
      <c r="CC122" s="892"/>
      <c r="CD122" s="892"/>
      <c r="CE122" s="892"/>
      <c r="CF122" s="893">
        <v>217</v>
      </c>
      <c r="CG122" s="894"/>
      <c r="CH122" s="894"/>
      <c r="CI122" s="894"/>
      <c r="CJ122" s="894"/>
      <c r="CK122" s="916"/>
      <c r="CL122" s="902"/>
      <c r="CM122" s="902"/>
      <c r="CN122" s="902"/>
      <c r="CO122" s="903"/>
      <c r="CP122" s="882" t="s">
        <v>465</v>
      </c>
      <c r="CQ122" s="883"/>
      <c r="CR122" s="883"/>
      <c r="CS122" s="883"/>
      <c r="CT122" s="883"/>
      <c r="CU122" s="883"/>
      <c r="CV122" s="883"/>
      <c r="CW122" s="883"/>
      <c r="CX122" s="883"/>
      <c r="CY122" s="883"/>
      <c r="CZ122" s="883"/>
      <c r="DA122" s="883"/>
      <c r="DB122" s="883"/>
      <c r="DC122" s="883"/>
      <c r="DD122" s="883"/>
      <c r="DE122" s="883"/>
      <c r="DF122" s="884"/>
      <c r="DG122" s="860" t="s">
        <v>389</v>
      </c>
      <c r="DH122" s="861"/>
      <c r="DI122" s="861"/>
      <c r="DJ122" s="861"/>
      <c r="DK122" s="861"/>
      <c r="DL122" s="861" t="s">
        <v>434</v>
      </c>
      <c r="DM122" s="861"/>
      <c r="DN122" s="861"/>
      <c r="DO122" s="861"/>
      <c r="DP122" s="861"/>
      <c r="DQ122" s="861" t="s">
        <v>389</v>
      </c>
      <c r="DR122" s="861"/>
      <c r="DS122" s="861"/>
      <c r="DT122" s="861"/>
      <c r="DU122" s="861"/>
      <c r="DV122" s="838" t="s">
        <v>389</v>
      </c>
      <c r="DW122" s="838"/>
      <c r="DX122" s="838"/>
      <c r="DY122" s="838"/>
      <c r="DZ122" s="839"/>
    </row>
    <row r="123" spans="1:130" s="247" customFormat="1" ht="26.25" customHeight="1" x14ac:dyDescent="0.15">
      <c r="A123" s="864"/>
      <c r="B123" s="865"/>
      <c r="C123" s="868" t="s">
        <v>450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389</v>
      </c>
      <c r="AB123" s="824"/>
      <c r="AC123" s="824"/>
      <c r="AD123" s="824"/>
      <c r="AE123" s="825"/>
      <c r="AF123" s="826" t="s">
        <v>389</v>
      </c>
      <c r="AG123" s="824"/>
      <c r="AH123" s="824"/>
      <c r="AI123" s="824"/>
      <c r="AJ123" s="825"/>
      <c r="AK123" s="826" t="s">
        <v>128</v>
      </c>
      <c r="AL123" s="824"/>
      <c r="AM123" s="824"/>
      <c r="AN123" s="824"/>
      <c r="AO123" s="825"/>
      <c r="AP123" s="871" t="s">
        <v>389</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466</v>
      </c>
      <c r="BP123" s="925"/>
      <c r="BQ123" s="879">
        <v>9956474</v>
      </c>
      <c r="BR123" s="880"/>
      <c r="BS123" s="880"/>
      <c r="BT123" s="880"/>
      <c r="BU123" s="880"/>
      <c r="BV123" s="880">
        <v>9601735</v>
      </c>
      <c r="BW123" s="880"/>
      <c r="BX123" s="880"/>
      <c r="BY123" s="880"/>
      <c r="BZ123" s="880"/>
      <c r="CA123" s="880">
        <v>9411626</v>
      </c>
      <c r="CB123" s="880"/>
      <c r="CC123" s="880"/>
      <c r="CD123" s="880"/>
      <c r="CE123" s="880"/>
      <c r="CF123" s="790"/>
      <c r="CG123" s="791"/>
      <c r="CH123" s="791"/>
      <c r="CI123" s="791"/>
      <c r="CJ123" s="881"/>
      <c r="CK123" s="916"/>
      <c r="CL123" s="902"/>
      <c r="CM123" s="902"/>
      <c r="CN123" s="902"/>
      <c r="CO123" s="903"/>
      <c r="CP123" s="882" t="s">
        <v>467</v>
      </c>
      <c r="CQ123" s="883"/>
      <c r="CR123" s="883"/>
      <c r="CS123" s="883"/>
      <c r="CT123" s="883"/>
      <c r="CU123" s="883"/>
      <c r="CV123" s="883"/>
      <c r="CW123" s="883"/>
      <c r="CX123" s="883"/>
      <c r="CY123" s="883"/>
      <c r="CZ123" s="883"/>
      <c r="DA123" s="883"/>
      <c r="DB123" s="883"/>
      <c r="DC123" s="883"/>
      <c r="DD123" s="883"/>
      <c r="DE123" s="883"/>
      <c r="DF123" s="884"/>
      <c r="DG123" s="823" t="s">
        <v>128</v>
      </c>
      <c r="DH123" s="824"/>
      <c r="DI123" s="824"/>
      <c r="DJ123" s="824"/>
      <c r="DK123" s="825"/>
      <c r="DL123" s="826" t="s">
        <v>434</v>
      </c>
      <c r="DM123" s="824"/>
      <c r="DN123" s="824"/>
      <c r="DO123" s="824"/>
      <c r="DP123" s="825"/>
      <c r="DQ123" s="826" t="s">
        <v>434</v>
      </c>
      <c r="DR123" s="824"/>
      <c r="DS123" s="824"/>
      <c r="DT123" s="824"/>
      <c r="DU123" s="825"/>
      <c r="DV123" s="871" t="s">
        <v>389</v>
      </c>
      <c r="DW123" s="872"/>
      <c r="DX123" s="872"/>
      <c r="DY123" s="872"/>
      <c r="DZ123" s="873"/>
    </row>
    <row r="124" spans="1:130" s="247" customFormat="1" ht="26.25" customHeight="1" thickBot="1" x14ac:dyDescent="0.2">
      <c r="A124" s="864"/>
      <c r="B124" s="865"/>
      <c r="C124" s="868" t="s">
        <v>453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389</v>
      </c>
      <c r="AB124" s="824"/>
      <c r="AC124" s="824"/>
      <c r="AD124" s="824"/>
      <c r="AE124" s="825"/>
      <c r="AF124" s="826" t="s">
        <v>434</v>
      </c>
      <c r="AG124" s="824"/>
      <c r="AH124" s="824"/>
      <c r="AI124" s="824"/>
      <c r="AJ124" s="825"/>
      <c r="AK124" s="826" t="s">
        <v>434</v>
      </c>
      <c r="AL124" s="824"/>
      <c r="AM124" s="824"/>
      <c r="AN124" s="824"/>
      <c r="AO124" s="825"/>
      <c r="AP124" s="871" t="s">
        <v>389</v>
      </c>
      <c r="AQ124" s="872"/>
      <c r="AR124" s="872"/>
      <c r="AS124" s="872"/>
      <c r="AT124" s="873"/>
      <c r="AU124" s="874" t="s">
        <v>468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128</v>
      </c>
      <c r="BR124" s="878"/>
      <c r="BS124" s="878"/>
      <c r="BT124" s="878"/>
      <c r="BU124" s="878"/>
      <c r="BV124" s="878" t="s">
        <v>389</v>
      </c>
      <c r="BW124" s="878"/>
      <c r="BX124" s="878"/>
      <c r="BY124" s="878"/>
      <c r="BZ124" s="878"/>
      <c r="CA124" s="878" t="s">
        <v>389</v>
      </c>
      <c r="CB124" s="878"/>
      <c r="CC124" s="878"/>
      <c r="CD124" s="878"/>
      <c r="CE124" s="878"/>
      <c r="CF124" s="768"/>
      <c r="CG124" s="769"/>
      <c r="CH124" s="769"/>
      <c r="CI124" s="769"/>
      <c r="CJ124" s="909"/>
      <c r="CK124" s="917"/>
      <c r="CL124" s="917"/>
      <c r="CM124" s="917"/>
      <c r="CN124" s="917"/>
      <c r="CO124" s="918"/>
      <c r="CP124" s="882" t="s">
        <v>469</v>
      </c>
      <c r="CQ124" s="883"/>
      <c r="CR124" s="883"/>
      <c r="CS124" s="883"/>
      <c r="CT124" s="883"/>
      <c r="CU124" s="883"/>
      <c r="CV124" s="883"/>
      <c r="CW124" s="883"/>
      <c r="CX124" s="883"/>
      <c r="CY124" s="883"/>
      <c r="CZ124" s="883"/>
      <c r="DA124" s="883"/>
      <c r="DB124" s="883"/>
      <c r="DC124" s="883"/>
      <c r="DD124" s="883"/>
      <c r="DE124" s="883"/>
      <c r="DF124" s="884"/>
      <c r="DG124" s="806" t="s">
        <v>128</v>
      </c>
      <c r="DH124" s="807"/>
      <c r="DI124" s="807"/>
      <c r="DJ124" s="807"/>
      <c r="DK124" s="808"/>
      <c r="DL124" s="809" t="s">
        <v>128</v>
      </c>
      <c r="DM124" s="807"/>
      <c r="DN124" s="807"/>
      <c r="DO124" s="807"/>
      <c r="DP124" s="808"/>
      <c r="DQ124" s="809" t="s">
        <v>128</v>
      </c>
      <c r="DR124" s="807"/>
      <c r="DS124" s="807"/>
      <c r="DT124" s="807"/>
      <c r="DU124" s="808"/>
      <c r="DV124" s="895" t="s">
        <v>128</v>
      </c>
      <c r="DW124" s="896"/>
      <c r="DX124" s="896"/>
      <c r="DY124" s="896"/>
      <c r="DZ124" s="897"/>
    </row>
    <row r="125" spans="1:130" s="247" customFormat="1" ht="26.25" customHeight="1" x14ac:dyDescent="0.15">
      <c r="A125" s="864"/>
      <c r="B125" s="865"/>
      <c r="C125" s="868" t="s">
        <v>455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434</v>
      </c>
      <c r="AB125" s="824"/>
      <c r="AC125" s="824"/>
      <c r="AD125" s="824"/>
      <c r="AE125" s="825"/>
      <c r="AF125" s="826" t="s">
        <v>434</v>
      </c>
      <c r="AG125" s="824"/>
      <c r="AH125" s="824"/>
      <c r="AI125" s="824"/>
      <c r="AJ125" s="825"/>
      <c r="AK125" s="826" t="s">
        <v>128</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470</v>
      </c>
      <c r="CL125" s="899"/>
      <c r="CM125" s="899"/>
      <c r="CN125" s="899"/>
      <c r="CO125" s="900"/>
      <c r="CP125" s="907" t="s">
        <v>471</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128</v>
      </c>
      <c r="DM125" s="889"/>
      <c r="DN125" s="889"/>
      <c r="DO125" s="889"/>
      <c r="DP125" s="889"/>
      <c r="DQ125" s="889" t="s">
        <v>128</v>
      </c>
      <c r="DR125" s="889"/>
      <c r="DS125" s="889"/>
      <c r="DT125" s="889"/>
      <c r="DU125" s="889"/>
      <c r="DV125" s="890" t="s">
        <v>128</v>
      </c>
      <c r="DW125" s="890"/>
      <c r="DX125" s="890"/>
      <c r="DY125" s="890"/>
      <c r="DZ125" s="891"/>
    </row>
    <row r="126" spans="1:130" s="247" customFormat="1" ht="26.25" customHeight="1" thickBot="1" x14ac:dyDescent="0.2">
      <c r="A126" s="864"/>
      <c r="B126" s="865"/>
      <c r="C126" s="868" t="s">
        <v>457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128</v>
      </c>
      <c r="AB126" s="824"/>
      <c r="AC126" s="824"/>
      <c r="AD126" s="824"/>
      <c r="AE126" s="825"/>
      <c r="AF126" s="826" t="s">
        <v>128</v>
      </c>
      <c r="AG126" s="824"/>
      <c r="AH126" s="824"/>
      <c r="AI126" s="824"/>
      <c r="AJ126" s="825"/>
      <c r="AK126" s="826" t="s">
        <v>128</v>
      </c>
      <c r="AL126" s="824"/>
      <c r="AM126" s="824"/>
      <c r="AN126" s="824"/>
      <c r="AO126" s="825"/>
      <c r="AP126" s="871" t="s">
        <v>434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472</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434</v>
      </c>
      <c r="DM126" s="861"/>
      <c r="DN126" s="861"/>
      <c r="DO126" s="861"/>
      <c r="DP126" s="861"/>
      <c r="DQ126" s="861" t="s">
        <v>434</v>
      </c>
      <c r="DR126" s="861"/>
      <c r="DS126" s="861"/>
      <c r="DT126" s="861"/>
      <c r="DU126" s="861"/>
      <c r="DV126" s="838" t="s">
        <v>434</v>
      </c>
      <c r="DW126" s="838"/>
      <c r="DX126" s="838"/>
      <c r="DY126" s="838"/>
      <c r="DZ126" s="839"/>
    </row>
    <row r="127" spans="1:130" s="247" customFormat="1" ht="26.25" customHeight="1" x14ac:dyDescent="0.15">
      <c r="A127" s="866"/>
      <c r="B127" s="867"/>
      <c r="C127" s="885" t="s">
        <v>473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1288</v>
      </c>
      <c r="AB127" s="824"/>
      <c r="AC127" s="824"/>
      <c r="AD127" s="824"/>
      <c r="AE127" s="825"/>
      <c r="AF127" s="826">
        <v>789</v>
      </c>
      <c r="AG127" s="824"/>
      <c r="AH127" s="824"/>
      <c r="AI127" s="824"/>
      <c r="AJ127" s="825"/>
      <c r="AK127" s="826">
        <v>700</v>
      </c>
      <c r="AL127" s="824"/>
      <c r="AM127" s="824"/>
      <c r="AN127" s="824"/>
      <c r="AO127" s="825"/>
      <c r="AP127" s="871">
        <v>0</v>
      </c>
      <c r="AQ127" s="872"/>
      <c r="AR127" s="872"/>
      <c r="AS127" s="872"/>
      <c r="AT127" s="873"/>
      <c r="AU127" s="283"/>
      <c r="AV127" s="283"/>
      <c r="AW127" s="283"/>
      <c r="AX127" s="888" t="s">
        <v>474</v>
      </c>
      <c r="AY127" s="856"/>
      <c r="AZ127" s="856"/>
      <c r="BA127" s="856"/>
      <c r="BB127" s="856"/>
      <c r="BC127" s="856"/>
      <c r="BD127" s="856"/>
      <c r="BE127" s="857"/>
      <c r="BF127" s="855" t="s">
        <v>475</v>
      </c>
      <c r="BG127" s="856"/>
      <c r="BH127" s="856"/>
      <c r="BI127" s="856"/>
      <c r="BJ127" s="856"/>
      <c r="BK127" s="856"/>
      <c r="BL127" s="857"/>
      <c r="BM127" s="855" t="s">
        <v>476</v>
      </c>
      <c r="BN127" s="856"/>
      <c r="BO127" s="856"/>
      <c r="BP127" s="856"/>
      <c r="BQ127" s="856"/>
      <c r="BR127" s="856"/>
      <c r="BS127" s="857"/>
      <c r="BT127" s="855" t="s">
        <v>477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478</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128</v>
      </c>
      <c r="DM127" s="861"/>
      <c r="DN127" s="861"/>
      <c r="DO127" s="861"/>
      <c r="DP127" s="861"/>
      <c r="DQ127" s="861" t="s">
        <v>128</v>
      </c>
      <c r="DR127" s="861"/>
      <c r="DS127" s="861"/>
      <c r="DT127" s="861"/>
      <c r="DU127" s="861"/>
      <c r="DV127" s="838" t="s">
        <v>128</v>
      </c>
      <c r="DW127" s="838"/>
      <c r="DX127" s="838"/>
      <c r="DY127" s="838"/>
      <c r="DZ127" s="839"/>
    </row>
    <row r="128" spans="1:130" s="247" customFormat="1" ht="26.25" customHeight="1" thickBot="1" x14ac:dyDescent="0.2">
      <c r="A128" s="840" t="s">
        <v>479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480</v>
      </c>
      <c r="X128" s="842"/>
      <c r="Y128" s="842"/>
      <c r="Z128" s="843"/>
      <c r="AA128" s="844">
        <v>60974</v>
      </c>
      <c r="AB128" s="845"/>
      <c r="AC128" s="845"/>
      <c r="AD128" s="845"/>
      <c r="AE128" s="846"/>
      <c r="AF128" s="847">
        <v>32835</v>
      </c>
      <c r="AG128" s="845"/>
      <c r="AH128" s="845"/>
      <c r="AI128" s="845"/>
      <c r="AJ128" s="846"/>
      <c r="AK128" s="847">
        <v>56465</v>
      </c>
      <c r="AL128" s="845"/>
      <c r="AM128" s="845"/>
      <c r="AN128" s="845"/>
      <c r="AO128" s="846"/>
      <c r="AP128" s="848"/>
      <c r="AQ128" s="849"/>
      <c r="AR128" s="849"/>
      <c r="AS128" s="849"/>
      <c r="AT128" s="850"/>
      <c r="AU128" s="283"/>
      <c r="AV128" s="283"/>
      <c r="AW128" s="283"/>
      <c r="AX128" s="851" t="s">
        <v>481</v>
      </c>
      <c r="AY128" s="852"/>
      <c r="AZ128" s="852"/>
      <c r="BA128" s="852"/>
      <c r="BB128" s="852"/>
      <c r="BC128" s="852"/>
      <c r="BD128" s="852"/>
      <c r="BE128" s="853"/>
      <c r="BF128" s="830" t="s">
        <v>128</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482</v>
      </c>
      <c r="CQ128" s="772"/>
      <c r="CR128" s="772"/>
      <c r="CS128" s="772"/>
      <c r="CT128" s="772"/>
      <c r="CU128" s="772"/>
      <c r="CV128" s="772"/>
      <c r="CW128" s="772"/>
      <c r="CX128" s="772"/>
      <c r="CY128" s="772"/>
      <c r="CZ128" s="772"/>
      <c r="DA128" s="772"/>
      <c r="DB128" s="772"/>
      <c r="DC128" s="772"/>
      <c r="DD128" s="772"/>
      <c r="DE128" s="772"/>
      <c r="DF128" s="773"/>
      <c r="DG128" s="834" t="s">
        <v>435</v>
      </c>
      <c r="DH128" s="835"/>
      <c r="DI128" s="835"/>
      <c r="DJ128" s="835"/>
      <c r="DK128" s="835"/>
      <c r="DL128" s="835" t="s">
        <v>128</v>
      </c>
      <c r="DM128" s="835"/>
      <c r="DN128" s="835"/>
      <c r="DO128" s="835"/>
      <c r="DP128" s="835"/>
      <c r="DQ128" s="835" t="s">
        <v>128</v>
      </c>
      <c r="DR128" s="835"/>
      <c r="DS128" s="835"/>
      <c r="DT128" s="835"/>
      <c r="DU128" s="835"/>
      <c r="DV128" s="836" t="s">
        <v>128</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483</v>
      </c>
      <c r="X129" s="821"/>
      <c r="Y129" s="821"/>
      <c r="Z129" s="822"/>
      <c r="AA129" s="823">
        <v>2470764</v>
      </c>
      <c r="AB129" s="824"/>
      <c r="AC129" s="824"/>
      <c r="AD129" s="824"/>
      <c r="AE129" s="825"/>
      <c r="AF129" s="826">
        <v>2340475</v>
      </c>
      <c r="AG129" s="824"/>
      <c r="AH129" s="824"/>
      <c r="AI129" s="824"/>
      <c r="AJ129" s="825"/>
      <c r="AK129" s="826">
        <v>2394038</v>
      </c>
      <c r="AL129" s="824"/>
      <c r="AM129" s="824"/>
      <c r="AN129" s="824"/>
      <c r="AO129" s="825"/>
      <c r="AP129" s="827"/>
      <c r="AQ129" s="828"/>
      <c r="AR129" s="828"/>
      <c r="AS129" s="828"/>
      <c r="AT129" s="829"/>
      <c r="AU129" s="285"/>
      <c r="AV129" s="285"/>
      <c r="AW129" s="285"/>
      <c r="AX129" s="793" t="s">
        <v>484</v>
      </c>
      <c r="AY129" s="794"/>
      <c r="AZ129" s="794"/>
      <c r="BA129" s="794"/>
      <c r="BB129" s="794"/>
      <c r="BC129" s="794"/>
      <c r="BD129" s="794"/>
      <c r="BE129" s="795"/>
      <c r="BF129" s="813" t="s">
        <v>128</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486</v>
      </c>
      <c r="X130" s="821"/>
      <c r="Y130" s="821"/>
      <c r="Z130" s="822"/>
      <c r="AA130" s="823">
        <v>459051</v>
      </c>
      <c r="AB130" s="824"/>
      <c r="AC130" s="824"/>
      <c r="AD130" s="824"/>
      <c r="AE130" s="825"/>
      <c r="AF130" s="826">
        <v>444240</v>
      </c>
      <c r="AG130" s="824"/>
      <c r="AH130" s="824"/>
      <c r="AI130" s="824"/>
      <c r="AJ130" s="825"/>
      <c r="AK130" s="826">
        <v>502131</v>
      </c>
      <c r="AL130" s="824"/>
      <c r="AM130" s="824"/>
      <c r="AN130" s="824"/>
      <c r="AO130" s="825"/>
      <c r="AP130" s="827"/>
      <c r="AQ130" s="828"/>
      <c r="AR130" s="828"/>
      <c r="AS130" s="828"/>
      <c r="AT130" s="829"/>
      <c r="AU130" s="285"/>
      <c r="AV130" s="285"/>
      <c r="AW130" s="285"/>
      <c r="AX130" s="793" t="s">
        <v>487</v>
      </c>
      <c r="AY130" s="794"/>
      <c r="AZ130" s="794"/>
      <c r="BA130" s="794"/>
      <c r="BB130" s="794"/>
      <c r="BC130" s="794"/>
      <c r="BD130" s="794"/>
      <c r="BE130" s="795"/>
      <c r="BF130" s="796">
        <v>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488</v>
      </c>
      <c r="X131" s="804"/>
      <c r="Y131" s="804"/>
      <c r="Z131" s="805"/>
      <c r="AA131" s="806">
        <v>2011713</v>
      </c>
      <c r="AB131" s="807"/>
      <c r="AC131" s="807"/>
      <c r="AD131" s="807"/>
      <c r="AE131" s="808"/>
      <c r="AF131" s="809">
        <v>1896235</v>
      </c>
      <c r="AG131" s="807"/>
      <c r="AH131" s="807"/>
      <c r="AI131" s="807"/>
      <c r="AJ131" s="808"/>
      <c r="AK131" s="809">
        <v>1891907</v>
      </c>
      <c r="AL131" s="807"/>
      <c r="AM131" s="807"/>
      <c r="AN131" s="807"/>
      <c r="AO131" s="808"/>
      <c r="AP131" s="810"/>
      <c r="AQ131" s="811"/>
      <c r="AR131" s="811"/>
      <c r="AS131" s="811"/>
      <c r="AT131" s="812"/>
      <c r="AU131" s="285"/>
      <c r="AV131" s="285"/>
      <c r="AW131" s="285"/>
      <c r="AX131" s="771" t="s">
        <v>489</v>
      </c>
      <c r="AY131" s="772"/>
      <c r="AZ131" s="772"/>
      <c r="BA131" s="772"/>
      <c r="BB131" s="772"/>
      <c r="BC131" s="772"/>
      <c r="BD131" s="772"/>
      <c r="BE131" s="773"/>
      <c r="BF131" s="774" t="s">
        <v>128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491</v>
      </c>
      <c r="W132" s="784"/>
      <c r="X132" s="784"/>
      <c r="Y132" s="784"/>
      <c r="Z132" s="785"/>
      <c r="AA132" s="786">
        <v>-0.56722802900000002</v>
      </c>
      <c r="AB132" s="787"/>
      <c r="AC132" s="787"/>
      <c r="AD132" s="787"/>
      <c r="AE132" s="788"/>
      <c r="AF132" s="789">
        <v>1.154287311</v>
      </c>
      <c r="AG132" s="787"/>
      <c r="AH132" s="787"/>
      <c r="AI132" s="787"/>
      <c r="AJ132" s="788"/>
      <c r="AK132" s="789">
        <v>2.466030307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492</v>
      </c>
      <c r="W133" s="763"/>
      <c r="X133" s="763"/>
      <c r="Y133" s="763"/>
      <c r="Z133" s="764"/>
      <c r="AA133" s="765">
        <v>-0.4</v>
      </c>
      <c r="AB133" s="766"/>
      <c r="AC133" s="766"/>
      <c r="AD133" s="766"/>
      <c r="AE133" s="767"/>
      <c r="AF133" s="765">
        <v>-0.2</v>
      </c>
      <c r="AG133" s="766"/>
      <c r="AH133" s="766"/>
      <c r="AI133" s="766"/>
      <c r="AJ133" s="767"/>
      <c r="AK133" s="765">
        <v>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4fseOP8DzBg1h63hn0uuGPkzrn5GWvK3n6e2ubPqHT7oHUlrEIrBi+SRqCV8fp+kIyXhjMDo9NyuSVA3LU5RQ==" saltValue="FI/NTASKgP+qmzJYxnjf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49" zoomScaleNormal="85" zoomScaleSheetLayoutView="100" workbookViewId="0">
      <selection activeCell="CY93" sqref="CY9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qsKz6DKtZJj+G96o2/CjC0AnmIXSYvGefURx0luLWQRNGWLQz5L7riE77zo30YzClnrEY102CJyZH/sYKnGpg==" saltValue="isLZrMSHWvkUeJNkxFC7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KeWkjN0ASSMjjDw3sKk0jqkIIECGRvNf0yyRUYlzIALC8tUZTnMZ22rhMO8/OgapJok+BSywI5z06w109NnTA==" saltValue="S8Eu/uYO6eNbqsJu00XS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3" workbookViewId="0">
      <selection activeCell="AL46" sqref="AL4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501</v>
      </c>
      <c r="AL9" s="1193"/>
      <c r="AM9" s="1193"/>
      <c r="AN9" s="1194"/>
      <c r="AO9" s="313">
        <v>593122</v>
      </c>
      <c r="AP9" s="313">
        <v>409898</v>
      </c>
      <c r="AQ9" s="314">
        <v>198046</v>
      </c>
      <c r="AR9" s="315">
        <v>107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502</v>
      </c>
      <c r="AL10" s="1193"/>
      <c r="AM10" s="1193"/>
      <c r="AN10" s="1194"/>
      <c r="AO10" s="316">
        <v>82818</v>
      </c>
      <c r="AP10" s="316">
        <v>57234</v>
      </c>
      <c r="AQ10" s="317">
        <v>23470</v>
      </c>
      <c r="AR10" s="318">
        <v>143.9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503</v>
      </c>
      <c r="AL11" s="1193"/>
      <c r="AM11" s="1193"/>
      <c r="AN11" s="1194"/>
      <c r="AO11" s="316">
        <v>121261</v>
      </c>
      <c r="AP11" s="316">
        <v>83802</v>
      </c>
      <c r="AQ11" s="317">
        <v>31217</v>
      </c>
      <c r="AR11" s="318">
        <v>168.4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504</v>
      </c>
      <c r="AL12" s="1193"/>
      <c r="AM12" s="1193"/>
      <c r="AN12" s="1194"/>
      <c r="AO12" s="316" t="s">
        <v>505</v>
      </c>
      <c r="AP12" s="316" t="s">
        <v>505</v>
      </c>
      <c r="AQ12" s="317">
        <v>3147</v>
      </c>
      <c r="AR12" s="318" t="s">
        <v>505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506</v>
      </c>
      <c r="AL13" s="1193"/>
      <c r="AM13" s="1193"/>
      <c r="AN13" s="1194"/>
      <c r="AO13" s="316" t="s">
        <v>505</v>
      </c>
      <c r="AP13" s="316" t="s">
        <v>505</v>
      </c>
      <c r="AQ13" s="317" t="s">
        <v>505</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507</v>
      </c>
      <c r="AL14" s="1193"/>
      <c r="AM14" s="1193"/>
      <c r="AN14" s="1194"/>
      <c r="AO14" s="316">
        <v>43067</v>
      </c>
      <c r="AP14" s="316">
        <v>29763</v>
      </c>
      <c r="AQ14" s="317">
        <v>10757</v>
      </c>
      <c r="AR14" s="318">
        <v>176.7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508</v>
      </c>
      <c r="AL15" s="1193"/>
      <c r="AM15" s="1193"/>
      <c r="AN15" s="1194"/>
      <c r="AO15" s="316">
        <v>20755</v>
      </c>
      <c r="AP15" s="316">
        <v>14343</v>
      </c>
      <c r="AQ15" s="317">
        <v>4810</v>
      </c>
      <c r="AR15" s="318">
        <v>198.2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509</v>
      </c>
      <c r="AL16" s="1196"/>
      <c r="AM16" s="1196"/>
      <c r="AN16" s="1197"/>
      <c r="AO16" s="316">
        <v>-56043</v>
      </c>
      <c r="AP16" s="316">
        <v>-38730</v>
      </c>
      <c r="AQ16" s="317">
        <v>-18847</v>
      </c>
      <c r="AR16" s="318">
        <v>105.5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804980</v>
      </c>
      <c r="AP17" s="316">
        <v>556310</v>
      </c>
      <c r="AQ17" s="317">
        <v>252599</v>
      </c>
      <c r="AR17" s="318">
        <v>120.2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514</v>
      </c>
      <c r="AL21" s="1190"/>
      <c r="AM21" s="1190"/>
      <c r="AN21" s="1191"/>
      <c r="AO21" s="328">
        <v>43.54</v>
      </c>
      <c r="AP21" s="329">
        <v>22.36</v>
      </c>
      <c r="AQ21" s="330">
        <v>21.18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515</v>
      </c>
      <c r="AL22" s="1190"/>
      <c r="AM22" s="1190"/>
      <c r="AN22" s="1191"/>
      <c r="AO22" s="333">
        <v>95.5</v>
      </c>
      <c r="AP22" s="334">
        <v>95.6</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519</v>
      </c>
      <c r="AL32" s="1181"/>
      <c r="AM32" s="1181"/>
      <c r="AN32" s="1182"/>
      <c r="AO32" s="343">
        <v>533959</v>
      </c>
      <c r="AP32" s="343">
        <v>369011</v>
      </c>
      <c r="AQ32" s="344">
        <v>139617</v>
      </c>
      <c r="AR32" s="345">
        <v>164.3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520</v>
      </c>
      <c r="AL33" s="1181"/>
      <c r="AM33" s="1181"/>
      <c r="AN33" s="1182"/>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521</v>
      </c>
      <c r="AL34" s="1181"/>
      <c r="AM34" s="1181"/>
      <c r="AN34" s="1182"/>
      <c r="AO34" s="343" t="s">
        <v>505</v>
      </c>
      <c r="AP34" s="343" t="s">
        <v>505</v>
      </c>
      <c r="AQ34" s="344">
        <v>5</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522</v>
      </c>
      <c r="AL35" s="1181"/>
      <c r="AM35" s="1181"/>
      <c r="AN35" s="1182"/>
      <c r="AO35" s="343">
        <v>70148</v>
      </c>
      <c r="AP35" s="343">
        <v>48478</v>
      </c>
      <c r="AQ35" s="344">
        <v>32699</v>
      </c>
      <c r="AR35" s="345">
        <v>48.3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523</v>
      </c>
      <c r="AL36" s="1181"/>
      <c r="AM36" s="1181"/>
      <c r="AN36" s="1182"/>
      <c r="AO36" s="343" t="s">
        <v>505</v>
      </c>
      <c r="AP36" s="343" t="s">
        <v>505</v>
      </c>
      <c r="AQ36" s="344">
        <v>4068</v>
      </c>
      <c r="AR36" s="345" t="s">
        <v>505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524</v>
      </c>
      <c r="AL37" s="1181"/>
      <c r="AM37" s="1181"/>
      <c r="AN37" s="1182"/>
      <c r="AO37" s="343">
        <v>700</v>
      </c>
      <c r="AP37" s="343">
        <v>484</v>
      </c>
      <c r="AQ37" s="344">
        <v>1263</v>
      </c>
      <c r="AR37" s="345">
        <v>-61.7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525</v>
      </c>
      <c r="AL38" s="1184"/>
      <c r="AM38" s="1184"/>
      <c r="AN38" s="1185"/>
      <c r="AO38" s="346">
        <v>444</v>
      </c>
      <c r="AP38" s="346">
        <v>307</v>
      </c>
      <c r="AQ38" s="347">
        <v>23</v>
      </c>
      <c r="AR38" s="335">
        <v>1234.8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526</v>
      </c>
      <c r="AL39" s="1184"/>
      <c r="AM39" s="1184"/>
      <c r="AN39" s="1185"/>
      <c r="AO39" s="343">
        <v>-56465</v>
      </c>
      <c r="AP39" s="343">
        <v>-39022</v>
      </c>
      <c r="AQ39" s="344">
        <v>-8148</v>
      </c>
      <c r="AR39" s="345">
        <v>378.9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527</v>
      </c>
      <c r="AL40" s="1181"/>
      <c r="AM40" s="1181"/>
      <c r="AN40" s="1182"/>
      <c r="AO40" s="343">
        <v>-502131</v>
      </c>
      <c r="AP40" s="343">
        <v>-347015</v>
      </c>
      <c r="AQ40" s="344">
        <v>-124721</v>
      </c>
      <c r="AR40" s="345">
        <v>178.2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46655</v>
      </c>
      <c r="AP41" s="343">
        <v>32243</v>
      </c>
      <c r="AQ41" s="344">
        <v>44807</v>
      </c>
      <c r="AR41" s="345">
        <v>-28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496</v>
      </c>
      <c r="AN49" s="1175" t="s">
        <v>531</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1465262</v>
      </c>
      <c r="AN51" s="365">
        <v>936868</v>
      </c>
      <c r="AO51" s="366">
        <v>50.8</v>
      </c>
      <c r="AP51" s="367">
        <v>280458</v>
      </c>
      <c r="AQ51" s="368">
        <v>-15.8</v>
      </c>
      <c r="AR51" s="369">
        <v>66.599999999999994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208345</v>
      </c>
      <c r="AN52" s="373">
        <v>133213</v>
      </c>
      <c r="AO52" s="374">
        <v>-16.399999999999999</v>
      </c>
      <c r="AP52" s="375">
        <v>127286</v>
      </c>
      <c r="AQ52" s="376">
        <v>0.4</v>
      </c>
      <c r="AR52" s="377">
        <v>-16.8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814089</v>
      </c>
      <c r="AN53" s="365">
        <v>516554</v>
      </c>
      <c r="AO53" s="366">
        <v>-44.9</v>
      </c>
      <c r="AP53" s="367">
        <v>291945</v>
      </c>
      <c r="AQ53" s="368">
        <v>4.0999999999999996</v>
      </c>
      <c r="AR53" s="369">
        <v>-49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489503</v>
      </c>
      <c r="AN54" s="373">
        <v>310598</v>
      </c>
      <c r="AO54" s="374">
        <v>133.19999999999999</v>
      </c>
      <c r="AP54" s="375">
        <v>127651</v>
      </c>
      <c r="AQ54" s="376">
        <v>0.3</v>
      </c>
      <c r="AR54" s="377">
        <v>132.9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401427</v>
      </c>
      <c r="AN55" s="365">
        <v>258485</v>
      </c>
      <c r="AO55" s="366">
        <v>-50</v>
      </c>
      <c r="AP55" s="367">
        <v>291173</v>
      </c>
      <c r="AQ55" s="368">
        <v>-0.3</v>
      </c>
      <c r="AR55" s="369">
        <v>-49.7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215394</v>
      </c>
      <c r="AN56" s="373">
        <v>138695</v>
      </c>
      <c r="AO56" s="374">
        <v>-55.3</v>
      </c>
      <c r="AP56" s="375">
        <v>119071</v>
      </c>
      <c r="AQ56" s="376">
        <v>-6.7</v>
      </c>
      <c r="AR56" s="377">
        <v>-48.6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464801</v>
      </c>
      <c r="AN57" s="365">
        <v>308223</v>
      </c>
      <c r="AO57" s="366">
        <v>19.2</v>
      </c>
      <c r="AP57" s="367">
        <v>271581</v>
      </c>
      <c r="AQ57" s="368">
        <v>-6.7</v>
      </c>
      <c r="AR57" s="369">
        <v>25.9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303142</v>
      </c>
      <c r="AN58" s="373">
        <v>201023</v>
      </c>
      <c r="AO58" s="374">
        <v>44.9</v>
      </c>
      <c r="AP58" s="375">
        <v>117844</v>
      </c>
      <c r="AQ58" s="376">
        <v>-1</v>
      </c>
      <c r="AR58" s="377">
        <v>45.9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1104272</v>
      </c>
      <c r="AN59" s="365">
        <v>763146</v>
      </c>
      <c r="AO59" s="366">
        <v>147.6</v>
      </c>
      <c r="AP59" s="367">
        <v>268375</v>
      </c>
      <c r="AQ59" s="368">
        <v>-1.2</v>
      </c>
      <c r="AR59" s="369">
        <v>148.80000000000001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378508</v>
      </c>
      <c r="AN60" s="373">
        <v>261581</v>
      </c>
      <c r="AO60" s="374">
        <v>30.1</v>
      </c>
      <c r="AP60" s="375">
        <v>119602</v>
      </c>
      <c r="AQ60" s="376">
        <v>1.5</v>
      </c>
      <c r="AR60" s="377">
        <v>28.6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849970</v>
      </c>
      <c r="AN61" s="380">
        <v>556655</v>
      </c>
      <c r="AO61" s="381">
        <v>24.5</v>
      </c>
      <c r="AP61" s="382">
        <v>280706</v>
      </c>
      <c r="AQ61" s="383">
        <v>-4</v>
      </c>
      <c r="AR61" s="369">
        <v>28.5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318978</v>
      </c>
      <c r="AN62" s="373">
        <v>209022</v>
      </c>
      <c r="AO62" s="374">
        <v>27.3</v>
      </c>
      <c r="AP62" s="375">
        <v>122291</v>
      </c>
      <c r="AQ62" s="376">
        <v>-1.1000000000000001</v>
      </c>
      <c r="AR62" s="377">
        <v>28.4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Jb3KnAiBTr2IDD3NTWpBUMxIqSTg0f+k3K3kQ2TsOcJ8DKjx7lDC80GkNoT94vVT8386OeW2QLCs3a3f4CopA==" saltValue="4GjHE29ZqfpHGE795sP0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Normal="100" zoomScaleSheetLayoutView="55" workbookViewId="0">
      <selection activeCell="BM82" sqref="BM82"/>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3OUngsXSuK7z9TpJ9gc5D8cReVRjiZvNqj1D6jojTYXmNQXQs1FtVNQp96TicpdWqOL8ViVjY7ODr73+ziTG8A==" saltValue="zreGGAoXwkZ73dUK0qK3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KqDLkKGYouCbBEJgczRy+YspAs+bu+xpl4T3QaA9uJYbcjUrYkXEgWJNSZRjKpRK3O7rqd+tgoIfbgA4TkRSxA==" saltValue="jpTZlimcsNWUnBRUYaU2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8" t="s">
        <v>3</v>
      </c>
      <c r="D47" s="1198"/>
      <c r="E47" s="1199"/>
      <c r="F47" s="11">
        <v>62.17</v>
      </c>
      <c r="G47" s="12">
        <v>72.52</v>
      </c>
      <c r="H47" s="12">
        <v>38.69</v>
      </c>
      <c r="I47" s="12">
        <v>31.48</v>
      </c>
      <c r="J47" s="13">
        <v>30.68</v>
      </c>
    </row>
    <row r="48" spans="2:10" ht="57.75" customHeight="1" x14ac:dyDescent="0.15">
      <c r="B48" s="14"/>
      <c r="C48" s="1200" t="s">
        <v>4</v>
      </c>
      <c r="D48" s="1200"/>
      <c r="E48" s="1201"/>
      <c r="F48" s="15">
        <v>2.56</v>
      </c>
      <c r="G48" s="16">
        <v>3.17</v>
      </c>
      <c r="H48" s="16">
        <v>3.59</v>
      </c>
      <c r="I48" s="16">
        <v>4.1399999999999997</v>
      </c>
      <c r="J48" s="17">
        <v>4.08</v>
      </c>
    </row>
    <row r="49" spans="2:10" ht="57.75" customHeight="1" thickBot="1" x14ac:dyDescent="0.2">
      <c r="B49" s="18"/>
      <c r="C49" s="1202" t="s">
        <v>5</v>
      </c>
      <c r="D49" s="1202"/>
      <c r="E49" s="1203"/>
      <c r="F49" s="19">
        <v>12.08</v>
      </c>
      <c r="G49" s="20">
        <v>9.66</v>
      </c>
      <c r="H49" s="20" t="s">
        <v>552</v>
      </c>
      <c r="I49" s="20" t="s">
        <v>553</v>
      </c>
      <c r="J49" s="21" t="s">
        <v>554</v>
      </c>
    </row>
    <row r="50" spans="2:10" ht="13.5" customHeight="1" x14ac:dyDescent="0.15"/>
  </sheetData>
  <sheetProtection algorithmName="SHA-512" hashValue="T9sTDK6CAy58ZJhDM2JXj72pNsMSI2w+KDAjpAiAdTv9ITcZGQ2gHBb0lh+Lb6UYbjxgobd2HVls8f3NMBmjng==" saltValue="N5UpG7q3lMsF62cPdP//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2021-02-26T00:48:35Z</cp:lastPrinted>
  <dcterms:created xsi:type="dcterms:W3CDTF">2021-02-05T00:44:20Z</dcterms:created>
  <dcterms:modified xsi:type="dcterms:W3CDTF">2021-03-15T08:16:54Z</dcterms:modified>
  <cp:category/>
</cp:coreProperties>
</file>