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325"/>
  <workbookPr/>
  <mc:AlternateContent xmlns:mc="http://schemas.openxmlformats.org/markup-compatibility/2006">
    <mc:Choice Requires="x15">
      <x15ac:absPath xmlns:x15ac="http://schemas.microsoft.com/office/spreadsheetml/2010/11/ac" url="S:\水道・下水道係\11 支庁・保健所等報告書類・通知\05公営企業に係る経営比較分析表\【R60126〆切】公営企業に係る経営比較分析表（令和４年度決算）の分析等について\"/>
    </mc:Choice>
  </mc:AlternateContent>
  <xr:revisionPtr revIDLastSave="0" documentId="13_ncr:1_{D16904B4-6BEB-4A0D-B626-8E146498481B}" xr6:coauthVersionLast="45" xr6:coauthVersionMax="45" xr10:uidLastSave="{00000000-0000-0000-0000-000000000000}"/>
  <workbookProtection workbookAlgorithmName="SHA-512" workbookHashValue="XEcNWwK5OpXp6gDupJde3kWeObDoXQ2TWOFxOYPsuL1kVd+VMmQ1xAV6G9pc7cHVRcwLbDlJvRcPcm34hPCtnw==" workbookSaltValue="tEsfzA3BvmjI/wZghoU6pQ==" workbookSpinCount="100000" lockStructure="1"/>
  <bookViews>
    <workbookView xWindow="8745" yWindow="2835" windowWidth="11865" windowHeight="1287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AT8" i="4" s="1"/>
  <c r="S6" i="5"/>
  <c r="AL8" i="4" s="1"/>
  <c r="R6" i="5"/>
  <c r="Q6" i="5"/>
  <c r="W10" i="4" s="1"/>
  <c r="P6" i="5"/>
  <c r="P10" i="4" s="1"/>
  <c r="O6" i="5"/>
  <c r="I10" i="4" s="1"/>
  <c r="N6" i="5"/>
  <c r="M6" i="5"/>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K86" i="4"/>
  <c r="J86" i="4"/>
  <c r="H86" i="4"/>
  <c r="AL10" i="4"/>
  <c r="AD10" i="4"/>
  <c r="B10" i="4"/>
  <c r="AD8"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<sst xmlns="http://schemas.openxmlformats.org/spreadsheetml/2006/main" count="236" uniqueCount="120">
  <si>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</si>
  <si>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</si>
  <si>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</si>
  <si>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</si>
  <si>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</si>
  <si>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</si>
  <si>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</si>
  <si>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</si>
  <si>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</si>
  <si>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</si>
  <si>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</si>
  <si>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</si>
  <si>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</si>
  <si>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</si>
  <si>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</si>
  <si>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</si>
  <si>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</si>
  <si>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</si>
  <si>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</si>
  <si>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</si>
  <si>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</si>
  <si>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</si>
  <si>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</si>
  <si>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</si>
  <si>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</si>
  <si>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</si>
  <si>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</si>
  <si>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</si>
  <si>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</si>
  <si>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</si>
  <si>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</si>
  <si>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</si>
  <si>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</si>
  <si>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</si>
  <si>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</si>
  <si>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</si>
  <si>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</si>
  <si>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</si>
  <si>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</si>
  <si>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</si>
  <si>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</si>
  <si>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</si>
  <si>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</si>
  <si>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</si>
  <si>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</si>
  <si>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</si>
  <si>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</si>
  <si>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</si>
  <si>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</si>
  <si>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</si>
  <si>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</si>
  <si>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</si>
  <si>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</si>
  <si>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</si>
  <si>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</si>
  <si>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</si>
  <si>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</si>
  <si>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</si>
  <si>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</si>
  <si>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</si>
  <si>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</si>
  <si>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</si>
  <si>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</si>
  <si>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</si>
  <si>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</si>
  <si>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</si>
  <si>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</si>
  <si>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</si>
  <si>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</si>
  <si>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</si>
  <si>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</si>
  <si>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</si>
  <si>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</si>
  <si>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</si>
  <si>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</si>
  <si>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</si>
  <si>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</si>
  <si>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</si>
  <si>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</si>
  <si>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</si>
  <si>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</si>
  <si>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</si>
  <si>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</si>
  <si>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</si>
  <si>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</si>
  <si>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</si>
  <si>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</si>
  <si>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</si>
  <si>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</si>
  <si>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</si>
  <si>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</si>
  <si>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</si>
  <si>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</si>
  <si>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</si>
  <si>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</si>
  <si>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</si>
  <si>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</si>
  <si>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</si>
  <si>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</si>
  <si>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幌加内町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</si>
  <si>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</si>
  <si>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</si>
  <si>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</si>
  <si>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</si>
  <si>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</si>
  <si>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</si>
  <si>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</si>
  <si>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</si>
  <si>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</si>
  <si>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</si>
  <si>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</si>
  <si>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</si>
  <si>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</si>
  <si>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</si>
  <si>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</si>
  <si>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</si>
  <si>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</si>
  <si>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○収益的収支比率・経費回収率
令和4年度については、施設の更新工事に関する委託業務がスタートした為、必然的に率が下がってしまった。しばらくはこの状態が続くと思われる。
○企業債残高対事業規模比率
近年のこの比率は、減少傾向にある。しかし、令和5年度より処理施設の機器更新の工事が始まり、多額の起債を行う為、比率の悪化は避けられないと思われる。
○施設利用率
5割を下回っているが、災害の際に施設利用率が高くなる可能性が高い為、最低5割まで持っていく事は必要だが使用率を過剰に上げないように努力する。
○水洗化率
年々徐々に増加しているが、まだ１００％に届いていない。更なる加入の促進に努める。</t>
    <rPh sb="26" eb="28">
      <t>シセツ</t>
    </rPh>
    <rPh sb="29" eb="33">
      <t>コウシンコウジ</t>
    </rPh>
    <rPh sb="34" eb="35">
      <t>カン</t>
    </rPh>
    <rPh sb="37" eb="39">
      <t>イタク</t>
    </rPh>
    <rPh sb="39" eb="41">
      <t>ギョウム</t>
    </rPh>
    <rPh sb="48" eb="49">
      <t>タメ</t>
    </rPh>
    <rPh sb="50" eb="53">
      <t>ヒツゼンテキ</t>
    </rPh>
    <rPh sb="54" eb="55">
      <t>リツ</t>
    </rPh>
    <rPh sb="56" eb="57">
      <t>サ</t>
    </rPh>
    <rPh sb="72" eb="74">
      <t>ジョウタイ</t>
    </rPh>
    <rPh sb="75" eb="76">
      <t>ツヅ</t>
    </rPh>
    <rPh sb="78" eb="79">
      <t>オモ</t>
    </rPh>
    <rPh sb="120" eb="122">
      <t>レイワ</t>
    </rPh>
    <rPh sb="123" eb="125">
      <t>ネンド</t>
    </rPh>
    <rPh sb="127" eb="131">
      <t>ショリシセツ</t>
    </rPh>
    <rPh sb="132" eb="134">
      <t>キキ</t>
    </rPh>
    <rPh sb="134" eb="136">
      <t>コウシン</t>
    </rPh>
    <rPh sb="137" eb="139">
      <t>コウジ</t>
    </rPh>
    <rPh sb="140" eb="141">
      <t>ハジ</t>
    </rPh>
    <rPh sb="144" eb="146">
      <t>タガク</t>
    </rPh>
    <rPh sb="147" eb="149">
      <t>キサイ</t>
    </rPh>
    <rPh sb="150" eb="151">
      <t>オコナ</t>
    </rPh>
    <rPh sb="152" eb="153">
      <t>タメ</t>
    </rPh>
    <rPh sb="154" eb="156">
      <t>ヒリツ</t>
    </rPh>
    <rPh sb="157" eb="159">
      <t>アッカ</t>
    </rPh>
    <rPh sb="160" eb="161">
      <t>サ</t>
    </rPh>
    <rPh sb="167" eb="168">
      <t>オモ</t>
    </rPh>
    <rPh sb="192" eb="194">
      <t>サイガイ</t>
    </rPh>
    <rPh sb="195" eb="196">
      <t>サイ</t>
    </rPh>
    <rPh sb="197" eb="202">
      <t>シセツリヨウリツ</t>
    </rPh>
    <rPh sb="203" eb="204">
      <t>タカ</t>
    </rPh>
    <rPh sb="207" eb="210">
      <t>カノウセイ</t>
    </rPh>
    <rPh sb="211" eb="212">
      <t>タカ</t>
    </rPh>
    <rPh sb="213" eb="214">
      <t>タメ</t>
    </rPh>
    <rPh sb="215" eb="217">
      <t>サイテイ</t>
    </rPh>
    <rPh sb="218" eb="219">
      <t>ワリ</t>
    </rPh>
    <rPh sb="221" eb="222">
      <t>モ</t>
    </rPh>
    <rPh sb="226" eb="227">
      <t>コト</t>
    </rPh>
    <rPh sb="228" eb="230">
      <t>ヒツヨウ</t>
    </rPh>
    <rPh sb="232" eb="235">
      <t>シヨウリツ</t>
    </rPh>
    <rPh sb="236" eb="238">
      <t>カジョウ</t>
    </rPh>
    <rPh sb="239" eb="240">
      <t>ア</t>
    </rPh>
    <rPh sb="246" eb="248">
      <t>ドリョク</t>
    </rPh>
    <phoneticPr fontId="4"/>
  </si>
  <si>
    <t>○管渠改善率
平成11年の供用開始の為、管渠については法定耐用年数を超えるものは無い。施設については危機が耐用年数を超えているものをある為、今年度は実施設計業務を行い、令和5年度から機器更新工事を行う。</t>
    <rPh sb="50" eb="52">
      <t>キキ</t>
    </rPh>
    <rPh sb="53" eb="57">
      <t>タイヨウネンスウ</t>
    </rPh>
    <rPh sb="58" eb="59">
      <t>コ</t>
    </rPh>
    <rPh sb="68" eb="69">
      <t>タメ</t>
    </rPh>
    <rPh sb="70" eb="73">
      <t>コンネンド</t>
    </rPh>
    <phoneticPr fontId="4"/>
  </si>
  <si>
    <t>○人口減少が進む中で、料金収入が減少していく事が予想される。少しでも料金回収率や収益的収支比率を改善するために、利用率について考えていく必要がある。</t>
    <rPh sb="56" eb="59">
      <t>リヨウリツ</t>
    </rPh>
    <rPh sb="63" eb="64">
      <t>カンガ</t>
    </rPh>
    <rPh sb="68" eb="7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</si>
</sst>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955-499F-854B-23D5EA61CD8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0.25</c:v>
                </c:pt>
                <c:pt idx="3">
                  <c:v>0.05</c:v>
                </c:pt>
                <c:pt idx="4">
                  <c:v>0.03</c:v>
                </c:pt>
              </c:numCache>
            </c:numRef>
          </c:val>
          <c:smooth val="0"/>
          <c:extLst>
            <c:ext xmlns:c16="http://schemas.microsoft.com/office/drawing/2014/chart" uri="{C3380CC4-5D6E-409C-BE32-E72D297353CC}">
              <c16:uniqueId val="{00000001-5955-499F-854B-23D5EA61CD8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44.8</c:v>
                </c:pt>
                <c:pt idx="1">
                  <c:v>48.21</c:v>
                </c:pt>
                <c:pt idx="2">
                  <c:v>45.14</c:v>
                </c:pt>
                <c:pt idx="3">
                  <c:v>43.78</c:v>
                </c:pt>
                <c:pt idx="4">
                  <c:v>43.44</c:v>
                </c:pt>
              </c:numCache>
            </c:numRef>
          </c:val>
          <c:extLst>
            <c:ext xmlns:c16="http://schemas.microsoft.com/office/drawing/2014/chart" uri="{C3380CC4-5D6E-409C-BE32-E72D297353CC}">
              <c16:uniqueId val="{00000000-AEDD-4254-98AC-F47553C6D92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54.83</c:v>
                </c:pt>
                <c:pt idx="3">
                  <c:v>66.53</c:v>
                </c:pt>
                <c:pt idx="4">
                  <c:v>52.35</c:v>
                </c:pt>
              </c:numCache>
            </c:numRef>
          </c:val>
          <c:smooth val="0"/>
          <c:extLst>
            <c:ext xmlns:c16="http://schemas.microsoft.com/office/drawing/2014/chart" uri="{C3380CC4-5D6E-409C-BE32-E72D297353CC}">
              <c16:uniqueId val="{00000001-AEDD-4254-98AC-F47553C6D92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97.52</c:v>
                </c:pt>
                <c:pt idx="1">
                  <c:v>97.96</c:v>
                </c:pt>
                <c:pt idx="2">
                  <c:v>98.14</c:v>
                </c:pt>
                <c:pt idx="3">
                  <c:v>98.67</c:v>
                </c:pt>
                <c:pt idx="4">
                  <c:v>98.78</c:v>
                </c:pt>
              </c:numCache>
            </c:numRef>
          </c:val>
          <c:extLst>
            <c:ext xmlns:c16="http://schemas.microsoft.com/office/drawing/2014/chart" uri="{C3380CC4-5D6E-409C-BE32-E72D297353CC}">
              <c16:uniqueId val="{00000000-AA6A-4282-9241-151C1DF1B0F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84.7</c:v>
                </c:pt>
                <c:pt idx="3">
                  <c:v>84.67</c:v>
                </c:pt>
                <c:pt idx="4">
                  <c:v>84.39</c:v>
                </c:pt>
              </c:numCache>
            </c:numRef>
          </c:val>
          <c:smooth val="0"/>
          <c:extLst>
            <c:ext xmlns:c16="http://schemas.microsoft.com/office/drawing/2014/chart" uri="{C3380CC4-5D6E-409C-BE32-E72D297353CC}">
              <c16:uniqueId val="{00000001-AA6A-4282-9241-151C1DF1B0F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86.11</c:v>
                </c:pt>
                <c:pt idx="1">
                  <c:v>85.32</c:v>
                </c:pt>
                <c:pt idx="2">
                  <c:v>90</c:v>
                </c:pt>
                <c:pt idx="3">
                  <c:v>71.73</c:v>
                </c:pt>
                <c:pt idx="4">
                  <c:v>55.33</c:v>
                </c:pt>
              </c:numCache>
            </c:numRef>
          </c:val>
          <c:extLst>
            <c:ext xmlns:c16="http://schemas.microsoft.com/office/drawing/2014/chart" uri="{C3380CC4-5D6E-409C-BE32-E72D297353CC}">
              <c16:uniqueId val="{00000000-5069-4CF5-A522-9D94EAAF447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069-4CF5-A522-9D94EAAF447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D3-47C3-9A0B-045B5EB73BF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D3-47C3-9A0B-045B5EB73BF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0CF-4196-B430-1D97FC792A8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CF-4196-B430-1D97FC792A8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F0-4FFC-842C-C81C3DD23AC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F0-4FFC-842C-C81C3DD23AC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64-4115-9557-EE2950F45EA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64-4115-9557-EE2950F45EA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1040.53</c:v>
                </c:pt>
                <c:pt idx="1">
                  <c:v>957.48</c:v>
                </c:pt>
                <c:pt idx="2">
                  <c:v>836.02</c:v>
                </c:pt>
                <c:pt idx="3">
                  <c:v>766.67</c:v>
                </c:pt>
                <c:pt idx="4">
                  <c:v>759.57</c:v>
                </c:pt>
              </c:numCache>
            </c:numRef>
          </c:val>
          <c:extLst>
            <c:ext xmlns:c16="http://schemas.microsoft.com/office/drawing/2014/chart" uri="{C3380CC4-5D6E-409C-BE32-E72D297353CC}">
              <c16:uniqueId val="{00000000-6A82-4E8F-A223-C85E0054F3A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867.83</c:v>
                </c:pt>
                <c:pt idx="3">
                  <c:v>791.76</c:v>
                </c:pt>
                <c:pt idx="4">
                  <c:v>900.82</c:v>
                </c:pt>
              </c:numCache>
            </c:numRef>
          </c:val>
          <c:smooth val="0"/>
          <c:extLst>
            <c:ext xmlns:c16="http://schemas.microsoft.com/office/drawing/2014/chart" uri="{C3380CC4-5D6E-409C-BE32-E72D297353CC}">
              <c16:uniqueId val="{00000001-6A82-4E8F-A223-C85E0054F3A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73.44</c:v>
                </c:pt>
                <c:pt idx="1">
                  <c:v>69.7</c:v>
                </c:pt>
                <c:pt idx="2">
                  <c:v>78.55</c:v>
                </c:pt>
                <c:pt idx="3">
                  <c:v>49.19</c:v>
                </c:pt>
                <c:pt idx="4">
                  <c:v>33.479999999999997</c:v>
                </c:pt>
              </c:numCache>
            </c:numRef>
          </c:val>
          <c:extLst>
            <c:ext xmlns:c16="http://schemas.microsoft.com/office/drawing/2014/chart" uri="{C3380CC4-5D6E-409C-BE32-E72D297353CC}">
              <c16:uniqueId val="{00000000-9A9F-48EC-B2B3-9A1954BB272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57.08</c:v>
                </c:pt>
                <c:pt idx="3">
                  <c:v>56.26</c:v>
                </c:pt>
                <c:pt idx="4">
                  <c:v>52.94</c:v>
                </c:pt>
              </c:numCache>
            </c:numRef>
          </c:val>
          <c:smooth val="0"/>
          <c:extLst>
            <c:ext xmlns:c16="http://schemas.microsoft.com/office/drawing/2014/chart" uri="{C3380CC4-5D6E-409C-BE32-E72D297353CC}">
              <c16:uniqueId val="{00000001-9A9F-48EC-B2B3-9A1954BB272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268.86</c:v>
                </c:pt>
                <c:pt idx="1">
                  <c:v>288.79000000000002</c:v>
                </c:pt>
                <c:pt idx="2">
                  <c:v>257.64999999999998</c:v>
                </c:pt>
                <c:pt idx="3">
                  <c:v>419.22</c:v>
                </c:pt>
                <c:pt idx="4">
                  <c:v>620.19000000000005</c:v>
                </c:pt>
              </c:numCache>
            </c:numRef>
          </c:val>
          <c:extLst>
            <c:ext xmlns:c16="http://schemas.microsoft.com/office/drawing/2014/chart" uri="{C3380CC4-5D6E-409C-BE32-E72D297353CC}">
              <c16:uniqueId val="{00000000-FAA4-48BF-B5F4-65275942105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FAA4-48BF-B5F4-65275942105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U55"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北海道　幌加内町</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55">
        <f>データ!S6</f>
        <v>1308</v>
      </c>
      <c r="AM8" s="55"/>
      <c r="AN8" s="55"/>
      <c r="AO8" s="55"/>
      <c r="AP8" s="55"/>
      <c r="AQ8" s="55"/>
      <c r="AR8" s="55"/>
      <c r="AS8" s="55"/>
      <c r="AT8" s="54">
        <f>データ!T6</f>
        <v>767.04</v>
      </c>
      <c r="AU8" s="54"/>
      <c r="AV8" s="54"/>
      <c r="AW8" s="54"/>
      <c r="AX8" s="54"/>
      <c r="AY8" s="54"/>
      <c r="AZ8" s="54"/>
      <c r="BA8" s="54"/>
      <c r="BB8" s="54">
        <f>データ!U6</f>
        <v>1.71</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63.76</v>
      </c>
      <c r="Q10" s="54"/>
      <c r="R10" s="54"/>
      <c r="S10" s="54"/>
      <c r="T10" s="54"/>
      <c r="U10" s="54"/>
      <c r="V10" s="54"/>
      <c r="W10" s="54">
        <f>データ!Q6</f>
        <v>74.05</v>
      </c>
      <c r="X10" s="54"/>
      <c r="Y10" s="54"/>
      <c r="Z10" s="54"/>
      <c r="AA10" s="54"/>
      <c r="AB10" s="54"/>
      <c r="AC10" s="54"/>
      <c r="AD10" s="55">
        <f>データ!R6</f>
        <v>3592</v>
      </c>
      <c r="AE10" s="55"/>
      <c r="AF10" s="55"/>
      <c r="AG10" s="55"/>
      <c r="AH10" s="55"/>
      <c r="AI10" s="55"/>
      <c r="AJ10" s="55"/>
      <c r="AK10" s="2"/>
      <c r="AL10" s="55">
        <f>データ!V6</f>
        <v>820</v>
      </c>
      <c r="AM10" s="55"/>
      <c r="AN10" s="55"/>
      <c r="AO10" s="55"/>
      <c r="AP10" s="55"/>
      <c r="AQ10" s="55"/>
      <c r="AR10" s="55"/>
      <c r="AS10" s="55"/>
      <c r="AT10" s="54">
        <f>データ!W6</f>
        <v>0.73</v>
      </c>
      <c r="AU10" s="54"/>
      <c r="AV10" s="54"/>
      <c r="AW10" s="54"/>
      <c r="AX10" s="54"/>
      <c r="AY10" s="54"/>
      <c r="AZ10" s="54"/>
      <c r="BA10" s="54"/>
      <c r="BB10" s="54">
        <f>データ!X6</f>
        <v>1123.29</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【809.19】</v>
      </c>
      <c r="I86" s="12" t="str">
        <f>データ!CA6</f>
        <v>【57.02】</v>
      </c>
      <c r="J86" s="12" t="str">
        <f>データ!CL6</f>
        <v>【273.68】</v>
      </c>
      <c r="K86" s="12" t="str">
        <f>データ!CW6</f>
        <v>【52.55】</v>
      </c>
      <c r="L86" s="12" t="str">
        <f>データ!DH6</f>
        <v>【87.30】</v>
      </c>
      <c r="M86" s="12" t="s">
        <v>45</v>
      </c>
      <c r="N86" s="12" t="s">
        <v>45</v>
      </c>
      <c r="O86" s="12" t="str">
        <f>データ!EO6</f>
        <v>【0.02】</v>
      </c>
    </row>
  </sheetData>
  <sheetProtection algorithmName="SHA-512" hashValue="0IWuJD4G71mym0kcS9fRpZOYhq/THLrjHc8ALb2tTShPr03vkwgCj7qX4ftKuRAoEd4mkdFcKhUZ7e9bNkhR8A==" saltValue="5gOn02GZgaxpBw4Eyt9Gz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47</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48</v>
      </c>
      <c r="B3" s="15" t="s">
        <v>49</v>
      </c>
      <c r="C3" s="15" t="s">
        <v>50</v>
      </c>
      <c r="D3" s="15" t="s">
        <v>51</v>
      </c>
      <c r="E3" s="15" t="s">
        <v>52</v>
      </c>
      <c r="F3" s="15" t="s">
        <v>53</v>
      </c>
      <c r="G3" s="15" t="s">
        <v>54</v>
      </c>
      <c r="H3" s="73" t="s">
        <v>55</v>
      </c>
      <c r="I3" s="74"/>
      <c r="J3" s="74"/>
      <c r="K3" s="74"/>
      <c r="L3" s="74"/>
      <c r="M3" s="74"/>
      <c r="N3" s="74"/>
      <c r="O3" s="74"/>
      <c r="P3" s="74"/>
      <c r="Q3" s="74"/>
      <c r="R3" s="74"/>
      <c r="S3" s="74"/>
      <c r="T3" s="74"/>
      <c r="U3" s="74"/>
      <c r="V3" s="74"/>
      <c r="W3" s="74"/>
      <c r="X3" s="75"/>
      <c r="Y3" s="79" t="s">
        <v>56</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57</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58</v>
      </c>
      <c r="B4" s="16"/>
      <c r="C4" s="16"/>
      <c r="D4" s="16"/>
      <c r="E4" s="16"/>
      <c r="F4" s="16"/>
      <c r="G4" s="16"/>
      <c r="H4" s="76"/>
      <c r="I4" s="77"/>
      <c r="J4" s="77"/>
      <c r="K4" s="77"/>
      <c r="L4" s="77"/>
      <c r="M4" s="77"/>
      <c r="N4" s="77"/>
      <c r="O4" s="77"/>
      <c r="P4" s="77"/>
      <c r="Q4" s="77"/>
      <c r="R4" s="77"/>
      <c r="S4" s="77"/>
      <c r="T4" s="77"/>
      <c r="U4" s="77"/>
      <c r="V4" s="77"/>
      <c r="W4" s="77"/>
      <c r="X4" s="78"/>
      <c r="Y4" s="72" t="s">
        <v>59</v>
      </c>
      <c r="Z4" s="72"/>
      <c r="AA4" s="72"/>
      <c r="AB4" s="72"/>
      <c r="AC4" s="72"/>
      <c r="AD4" s="72"/>
      <c r="AE4" s="72"/>
      <c r="AF4" s="72"/>
      <c r="AG4" s="72"/>
      <c r="AH4" s="72"/>
      <c r="AI4" s="72"/>
      <c r="AJ4" s="72" t="s">
        <v>60</v>
      </c>
      <c r="AK4" s="72"/>
      <c r="AL4" s="72"/>
      <c r="AM4" s="72"/>
      <c r="AN4" s="72"/>
      <c r="AO4" s="72"/>
      <c r="AP4" s="72"/>
      <c r="AQ4" s="72"/>
      <c r="AR4" s="72"/>
      <c r="AS4" s="72"/>
      <c r="AT4" s="72"/>
      <c r="AU4" s="72" t="s">
        <v>61</v>
      </c>
      <c r="AV4" s="72"/>
      <c r="AW4" s="72"/>
      <c r="AX4" s="72"/>
      <c r="AY4" s="72"/>
      <c r="AZ4" s="72"/>
      <c r="BA4" s="72"/>
      <c r="BB4" s="72"/>
      <c r="BC4" s="72"/>
      <c r="BD4" s="72"/>
      <c r="BE4" s="72"/>
      <c r="BF4" s="72" t="s">
        <v>62</v>
      </c>
      <c r="BG4" s="72"/>
      <c r="BH4" s="72"/>
      <c r="BI4" s="72"/>
      <c r="BJ4" s="72"/>
      <c r="BK4" s="72"/>
      <c r="BL4" s="72"/>
      <c r="BM4" s="72"/>
      <c r="BN4" s="72"/>
      <c r="BO4" s="72"/>
      <c r="BP4" s="72"/>
      <c r="BQ4" s="72" t="s">
        <v>63</v>
      </c>
      <c r="BR4" s="72"/>
      <c r="BS4" s="72"/>
      <c r="BT4" s="72"/>
      <c r="BU4" s="72"/>
      <c r="BV4" s="72"/>
      <c r="BW4" s="72"/>
      <c r="BX4" s="72"/>
      <c r="BY4" s="72"/>
      <c r="BZ4" s="72"/>
      <c r="CA4" s="72"/>
      <c r="CB4" s="72" t="s">
        <v>64</v>
      </c>
      <c r="CC4" s="72"/>
      <c r="CD4" s="72"/>
      <c r="CE4" s="72"/>
      <c r="CF4" s="72"/>
      <c r="CG4" s="72"/>
      <c r="CH4" s="72"/>
      <c r="CI4" s="72"/>
      <c r="CJ4" s="72"/>
      <c r="CK4" s="72"/>
      <c r="CL4" s="72"/>
      <c r="CM4" s="72" t="s">
        <v>65</v>
      </c>
      <c r="CN4" s="72"/>
      <c r="CO4" s="72"/>
      <c r="CP4" s="72"/>
      <c r="CQ4" s="72"/>
      <c r="CR4" s="72"/>
      <c r="CS4" s="72"/>
      <c r="CT4" s="72"/>
      <c r="CU4" s="72"/>
      <c r="CV4" s="72"/>
      <c r="CW4" s="72"/>
      <c r="CX4" s="72" t="s">
        <v>66</v>
      </c>
      <c r="CY4" s="72"/>
      <c r="CZ4" s="72"/>
      <c r="DA4" s="72"/>
      <c r="DB4" s="72"/>
      <c r="DC4" s="72"/>
      <c r="DD4" s="72"/>
      <c r="DE4" s="72"/>
      <c r="DF4" s="72"/>
      <c r="DG4" s="72"/>
      <c r="DH4" s="72"/>
      <c r="DI4" s="72" t="s">
        <v>67</v>
      </c>
      <c r="DJ4" s="72"/>
      <c r="DK4" s="72"/>
      <c r="DL4" s="72"/>
      <c r="DM4" s="72"/>
      <c r="DN4" s="72"/>
      <c r="DO4" s="72"/>
      <c r="DP4" s="72"/>
      <c r="DQ4" s="72"/>
      <c r="DR4" s="72"/>
      <c r="DS4" s="72"/>
      <c r="DT4" s="72" t="s">
        <v>68</v>
      </c>
      <c r="DU4" s="72"/>
      <c r="DV4" s="72"/>
      <c r="DW4" s="72"/>
      <c r="DX4" s="72"/>
      <c r="DY4" s="72"/>
      <c r="DZ4" s="72"/>
      <c r="EA4" s="72"/>
      <c r="EB4" s="72"/>
      <c r="EC4" s="72"/>
      <c r="ED4" s="72"/>
      <c r="EE4" s="72" t="s">
        <v>69</v>
      </c>
      <c r="EF4" s="72"/>
      <c r="EG4" s="72"/>
      <c r="EH4" s="72"/>
      <c r="EI4" s="72"/>
      <c r="EJ4" s="72"/>
      <c r="EK4" s="72"/>
      <c r="EL4" s="72"/>
      <c r="EM4" s="72"/>
      <c r="EN4" s="72"/>
      <c r="EO4" s="72"/>
    </row>
    <row r="5" spans="1:145" x14ac:dyDescent="0.15">
      <c r="A5" s="14" t="s">
        <v>70</v>
      </c>
      <c r="B5" s="17"/>
      <c r="C5" s="17"/>
      <c r="D5" s="17"/>
      <c r="E5" s="17"/>
      <c r="F5" s="17"/>
      <c r="G5" s="17"/>
      <c r="H5" s="18" t="s">
        <v>71</v>
      </c>
      <c r="I5" s="18" t="s">
        <v>72</v>
      </c>
      <c r="J5" s="18" t="s">
        <v>73</v>
      </c>
      <c r="K5" s="18" t="s">
        <v>74</v>
      </c>
      <c r="L5" s="18" t="s">
        <v>75</v>
      </c>
      <c r="M5" s="18" t="s">
        <v>5</v>
      </c>
      <c r="N5" s="18" t="s">
        <v>76</v>
      </c>
      <c r="O5" s="18" t="s">
        <v>77</v>
      </c>
      <c r="P5" s="18" t="s">
        <v>78</v>
      </c>
      <c r="Q5" s="18" t="s">
        <v>79</v>
      </c>
      <c r="R5" s="18" t="s">
        <v>80</v>
      </c>
      <c r="S5" s="18" t="s">
        <v>81</v>
      </c>
      <c r="T5" s="18" t="s">
        <v>82</v>
      </c>
      <c r="U5" s="18" t="s">
        <v>83</v>
      </c>
      <c r="V5" s="18" t="s">
        <v>84</v>
      </c>
      <c r="W5" s="18" t="s">
        <v>85</v>
      </c>
      <c r="X5" s="18" t="s">
        <v>86</v>
      </c>
      <c r="Y5" s="18" t="s">
        <v>87</v>
      </c>
      <c r="Z5" s="18" t="s">
        <v>88</v>
      </c>
      <c r="AA5" s="18" t="s">
        <v>89</v>
      </c>
      <c r="AB5" s="18" t="s">
        <v>90</v>
      </c>
      <c r="AC5" s="18" t="s">
        <v>91</v>
      </c>
      <c r="AD5" s="18" t="s">
        <v>92</v>
      </c>
      <c r="AE5" s="18" t="s">
        <v>93</v>
      </c>
      <c r="AF5" s="18" t="s">
        <v>94</v>
      </c>
      <c r="AG5" s="18" t="s">
        <v>95</v>
      </c>
      <c r="AH5" s="18" t="s">
        <v>96</v>
      </c>
      <c r="AI5" s="18" t="s">
        <v>31</v>
      </c>
      <c r="AJ5" s="18" t="s">
        <v>87</v>
      </c>
      <c r="AK5" s="18" t="s">
        <v>88</v>
      </c>
      <c r="AL5" s="18" t="s">
        <v>89</v>
      </c>
      <c r="AM5" s="18" t="s">
        <v>90</v>
      </c>
      <c r="AN5" s="18" t="s">
        <v>91</v>
      </c>
      <c r="AO5" s="18" t="s">
        <v>92</v>
      </c>
      <c r="AP5" s="18" t="s">
        <v>93</v>
      </c>
      <c r="AQ5" s="18" t="s">
        <v>94</v>
      </c>
      <c r="AR5" s="18" t="s">
        <v>95</v>
      </c>
      <c r="AS5" s="18" t="s">
        <v>96</v>
      </c>
      <c r="AT5" s="18" t="s">
        <v>97</v>
      </c>
      <c r="AU5" s="18" t="s">
        <v>87</v>
      </c>
      <c r="AV5" s="18" t="s">
        <v>88</v>
      </c>
      <c r="AW5" s="18" t="s">
        <v>89</v>
      </c>
      <c r="AX5" s="18" t="s">
        <v>90</v>
      </c>
      <c r="AY5" s="18" t="s">
        <v>91</v>
      </c>
      <c r="AZ5" s="18" t="s">
        <v>92</v>
      </c>
      <c r="BA5" s="18" t="s">
        <v>93</v>
      </c>
      <c r="BB5" s="18" t="s">
        <v>94</v>
      </c>
      <c r="BC5" s="18" t="s">
        <v>95</v>
      </c>
      <c r="BD5" s="18" t="s">
        <v>96</v>
      </c>
      <c r="BE5" s="18" t="s">
        <v>97</v>
      </c>
      <c r="BF5" s="18" t="s">
        <v>87</v>
      </c>
      <c r="BG5" s="18" t="s">
        <v>88</v>
      </c>
      <c r="BH5" s="18" t="s">
        <v>89</v>
      </c>
      <c r="BI5" s="18" t="s">
        <v>90</v>
      </c>
      <c r="BJ5" s="18" t="s">
        <v>91</v>
      </c>
      <c r="BK5" s="18" t="s">
        <v>92</v>
      </c>
      <c r="BL5" s="18" t="s">
        <v>93</v>
      </c>
      <c r="BM5" s="18" t="s">
        <v>94</v>
      </c>
      <c r="BN5" s="18" t="s">
        <v>95</v>
      </c>
      <c r="BO5" s="18" t="s">
        <v>96</v>
      </c>
      <c r="BP5" s="18" t="s">
        <v>97</v>
      </c>
      <c r="BQ5" s="18" t="s">
        <v>87</v>
      </c>
      <c r="BR5" s="18" t="s">
        <v>88</v>
      </c>
      <c r="BS5" s="18" t="s">
        <v>89</v>
      </c>
      <c r="BT5" s="18" t="s">
        <v>90</v>
      </c>
      <c r="BU5" s="18" t="s">
        <v>91</v>
      </c>
      <c r="BV5" s="18" t="s">
        <v>92</v>
      </c>
      <c r="BW5" s="18" t="s">
        <v>93</v>
      </c>
      <c r="BX5" s="18" t="s">
        <v>94</v>
      </c>
      <c r="BY5" s="18" t="s">
        <v>95</v>
      </c>
      <c r="BZ5" s="18" t="s">
        <v>96</v>
      </c>
      <c r="CA5" s="18" t="s">
        <v>97</v>
      </c>
      <c r="CB5" s="18" t="s">
        <v>87</v>
      </c>
      <c r="CC5" s="18" t="s">
        <v>88</v>
      </c>
      <c r="CD5" s="18" t="s">
        <v>89</v>
      </c>
      <c r="CE5" s="18" t="s">
        <v>90</v>
      </c>
      <c r="CF5" s="18" t="s">
        <v>91</v>
      </c>
      <c r="CG5" s="18" t="s">
        <v>92</v>
      </c>
      <c r="CH5" s="18" t="s">
        <v>93</v>
      </c>
      <c r="CI5" s="18" t="s">
        <v>94</v>
      </c>
      <c r="CJ5" s="18" t="s">
        <v>95</v>
      </c>
      <c r="CK5" s="18" t="s">
        <v>96</v>
      </c>
      <c r="CL5" s="18" t="s">
        <v>97</v>
      </c>
      <c r="CM5" s="18" t="s">
        <v>87</v>
      </c>
      <c r="CN5" s="18" t="s">
        <v>88</v>
      </c>
      <c r="CO5" s="18" t="s">
        <v>89</v>
      </c>
      <c r="CP5" s="18" t="s">
        <v>90</v>
      </c>
      <c r="CQ5" s="18" t="s">
        <v>91</v>
      </c>
      <c r="CR5" s="18" t="s">
        <v>92</v>
      </c>
      <c r="CS5" s="18" t="s">
        <v>93</v>
      </c>
      <c r="CT5" s="18" t="s">
        <v>94</v>
      </c>
      <c r="CU5" s="18" t="s">
        <v>95</v>
      </c>
      <c r="CV5" s="18" t="s">
        <v>96</v>
      </c>
      <c r="CW5" s="18" t="s">
        <v>97</v>
      </c>
      <c r="CX5" s="18" t="s">
        <v>87</v>
      </c>
      <c r="CY5" s="18" t="s">
        <v>88</v>
      </c>
      <c r="CZ5" s="18" t="s">
        <v>89</v>
      </c>
      <c r="DA5" s="18" t="s">
        <v>90</v>
      </c>
      <c r="DB5" s="18" t="s">
        <v>91</v>
      </c>
      <c r="DC5" s="18" t="s">
        <v>92</v>
      </c>
      <c r="DD5" s="18" t="s">
        <v>93</v>
      </c>
      <c r="DE5" s="18" t="s">
        <v>94</v>
      </c>
      <c r="DF5" s="18" t="s">
        <v>95</v>
      </c>
      <c r="DG5" s="18" t="s">
        <v>96</v>
      </c>
      <c r="DH5" s="18" t="s">
        <v>97</v>
      </c>
      <c r="DI5" s="18" t="s">
        <v>87</v>
      </c>
      <c r="DJ5" s="18" t="s">
        <v>88</v>
      </c>
      <c r="DK5" s="18" t="s">
        <v>89</v>
      </c>
      <c r="DL5" s="18" t="s">
        <v>90</v>
      </c>
      <c r="DM5" s="18" t="s">
        <v>91</v>
      </c>
      <c r="DN5" s="18" t="s">
        <v>92</v>
      </c>
      <c r="DO5" s="18" t="s">
        <v>93</v>
      </c>
      <c r="DP5" s="18" t="s">
        <v>94</v>
      </c>
      <c r="DQ5" s="18" t="s">
        <v>95</v>
      </c>
      <c r="DR5" s="18" t="s">
        <v>96</v>
      </c>
      <c r="DS5" s="18" t="s">
        <v>97</v>
      </c>
      <c r="DT5" s="18" t="s">
        <v>87</v>
      </c>
      <c r="DU5" s="18" t="s">
        <v>88</v>
      </c>
      <c r="DV5" s="18" t="s">
        <v>89</v>
      </c>
      <c r="DW5" s="18" t="s">
        <v>90</v>
      </c>
      <c r="DX5" s="18" t="s">
        <v>91</v>
      </c>
      <c r="DY5" s="18" t="s">
        <v>92</v>
      </c>
      <c r="DZ5" s="18" t="s">
        <v>93</v>
      </c>
      <c r="EA5" s="18" t="s">
        <v>94</v>
      </c>
      <c r="EB5" s="18" t="s">
        <v>95</v>
      </c>
      <c r="EC5" s="18" t="s">
        <v>96</v>
      </c>
      <c r="ED5" s="18" t="s">
        <v>97</v>
      </c>
      <c r="EE5" s="18" t="s">
        <v>87</v>
      </c>
      <c r="EF5" s="18" t="s">
        <v>88</v>
      </c>
      <c r="EG5" s="18" t="s">
        <v>89</v>
      </c>
      <c r="EH5" s="18" t="s">
        <v>90</v>
      </c>
      <c r="EI5" s="18" t="s">
        <v>91</v>
      </c>
      <c r="EJ5" s="18" t="s">
        <v>92</v>
      </c>
      <c r="EK5" s="18" t="s">
        <v>93</v>
      </c>
      <c r="EL5" s="18" t="s">
        <v>94</v>
      </c>
      <c r="EM5" s="18" t="s">
        <v>95</v>
      </c>
      <c r="EN5" s="18" t="s">
        <v>96</v>
      </c>
      <c r="EO5" s="18" t="s">
        <v>97</v>
      </c>
    </row>
    <row r="6" spans="1:145" s="22" customFormat="1" x14ac:dyDescent="0.15">
      <c r="A6" s="14" t="s">
        <v>98</v>
      </c>
      <c r="B6" s="19">
        <f>B7</f>
        <v>2022</v>
      </c>
      <c r="C6" s="19">
        <f t="shared" ref="C6:X6" si="3">C7</f>
        <v>14729</v>
      </c>
      <c r="D6" s="19">
        <f t="shared" si="3"/>
        <v>47</v>
      </c>
      <c r="E6" s="19">
        <f t="shared" si="3"/>
        <v>17</v>
      </c>
      <c r="F6" s="19">
        <f t="shared" si="3"/>
        <v>5</v>
      </c>
      <c r="G6" s="19">
        <f t="shared" si="3"/>
        <v>0</v>
      </c>
      <c r="H6" s="19" t="str">
        <f t="shared" si="3"/>
        <v>北海道　幌加内町</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63.76</v>
      </c>
      <c r="Q6" s="20">
        <f t="shared" si="3"/>
        <v>74.05</v>
      </c>
      <c r="R6" s="20">
        <f t="shared" si="3"/>
        <v>3592</v>
      </c>
      <c r="S6" s="20">
        <f t="shared" si="3"/>
        <v>1308</v>
      </c>
      <c r="T6" s="20">
        <f t="shared" si="3"/>
        <v>767.04</v>
      </c>
      <c r="U6" s="20">
        <f t="shared" si="3"/>
        <v>1.71</v>
      </c>
      <c r="V6" s="20">
        <f t="shared" si="3"/>
        <v>820</v>
      </c>
      <c r="W6" s="20">
        <f t="shared" si="3"/>
        <v>0.73</v>
      </c>
      <c r="X6" s="20">
        <f t="shared" si="3"/>
        <v>1123.29</v>
      </c>
      <c r="Y6" s="21">
        <f>IF(Y7="",NA(),Y7)</f>
        <v>86.11</v>
      </c>
      <c r="Z6" s="21">
        <f t="shared" ref="Z6:AH6" si="4">IF(Z7="",NA(),Z7)</f>
        <v>85.32</v>
      </c>
      <c r="AA6" s="21">
        <f t="shared" si="4"/>
        <v>90</v>
      </c>
      <c r="AB6" s="21">
        <f t="shared" si="4"/>
        <v>71.73</v>
      </c>
      <c r="AC6" s="21">
        <f t="shared" si="4"/>
        <v>55.33</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1040.53</v>
      </c>
      <c r="BG6" s="21">
        <f t="shared" ref="BG6:BO6" si="7">IF(BG7="",NA(),BG7)</f>
        <v>957.48</v>
      </c>
      <c r="BH6" s="21">
        <f t="shared" si="7"/>
        <v>836.02</v>
      </c>
      <c r="BI6" s="21">
        <f t="shared" si="7"/>
        <v>766.67</v>
      </c>
      <c r="BJ6" s="21">
        <f t="shared" si="7"/>
        <v>759.57</v>
      </c>
      <c r="BK6" s="21">
        <f t="shared" si="7"/>
        <v>789.46</v>
      </c>
      <c r="BL6" s="21">
        <f t="shared" si="7"/>
        <v>826.83</v>
      </c>
      <c r="BM6" s="21">
        <f t="shared" si="7"/>
        <v>867.83</v>
      </c>
      <c r="BN6" s="21">
        <f t="shared" si="7"/>
        <v>791.76</v>
      </c>
      <c r="BO6" s="21">
        <f t="shared" si="7"/>
        <v>900.82</v>
      </c>
      <c r="BP6" s="20" t="str">
        <f>IF(BP7="","",IF(BP7="-","【-】","【"&amp;SUBSTITUTE(TEXT(BP7,"#,##0.00"),"-","△")&amp;"】"))</f>
        <v>【809.19】</v>
      </c>
      <c r="BQ6" s="21">
        <f>IF(BQ7="",NA(),BQ7)</f>
        <v>73.44</v>
      </c>
      <c r="BR6" s="21">
        <f t="shared" ref="BR6:BZ6" si="8">IF(BR7="",NA(),BR7)</f>
        <v>69.7</v>
      </c>
      <c r="BS6" s="21">
        <f t="shared" si="8"/>
        <v>78.55</v>
      </c>
      <c r="BT6" s="21">
        <f t="shared" si="8"/>
        <v>49.19</v>
      </c>
      <c r="BU6" s="21">
        <f t="shared" si="8"/>
        <v>33.479999999999997</v>
      </c>
      <c r="BV6" s="21">
        <f t="shared" si="8"/>
        <v>57.77</v>
      </c>
      <c r="BW6" s="21">
        <f t="shared" si="8"/>
        <v>57.31</v>
      </c>
      <c r="BX6" s="21">
        <f t="shared" si="8"/>
        <v>57.08</v>
      </c>
      <c r="BY6" s="21">
        <f t="shared" si="8"/>
        <v>56.26</v>
      </c>
      <c r="BZ6" s="21">
        <f t="shared" si="8"/>
        <v>52.94</v>
      </c>
      <c r="CA6" s="20" t="str">
        <f>IF(CA7="","",IF(CA7="-","【-】","【"&amp;SUBSTITUTE(TEXT(CA7,"#,##0.00"),"-","△")&amp;"】"))</f>
        <v>【57.02】</v>
      </c>
      <c r="CB6" s="21">
        <f>IF(CB7="",NA(),CB7)</f>
        <v>268.86</v>
      </c>
      <c r="CC6" s="21">
        <f t="shared" ref="CC6:CK6" si="9">IF(CC7="",NA(),CC7)</f>
        <v>288.79000000000002</v>
      </c>
      <c r="CD6" s="21">
        <f t="shared" si="9"/>
        <v>257.64999999999998</v>
      </c>
      <c r="CE6" s="21">
        <f t="shared" si="9"/>
        <v>419.22</v>
      </c>
      <c r="CF6" s="21">
        <f t="shared" si="9"/>
        <v>620.19000000000005</v>
      </c>
      <c r="CG6" s="21">
        <f t="shared" si="9"/>
        <v>274.35000000000002</v>
      </c>
      <c r="CH6" s="21">
        <f t="shared" si="9"/>
        <v>273.52</v>
      </c>
      <c r="CI6" s="21">
        <f t="shared" si="9"/>
        <v>274.99</v>
      </c>
      <c r="CJ6" s="21">
        <f t="shared" si="9"/>
        <v>282.08999999999997</v>
      </c>
      <c r="CK6" s="21">
        <f t="shared" si="9"/>
        <v>303.27999999999997</v>
      </c>
      <c r="CL6" s="20" t="str">
        <f>IF(CL7="","",IF(CL7="-","【-】","【"&amp;SUBSTITUTE(TEXT(CL7,"#,##0.00"),"-","△")&amp;"】"))</f>
        <v>【273.68】</v>
      </c>
      <c r="CM6" s="21">
        <f>IF(CM7="",NA(),CM7)</f>
        <v>44.8</v>
      </c>
      <c r="CN6" s="21">
        <f t="shared" ref="CN6:CV6" si="10">IF(CN7="",NA(),CN7)</f>
        <v>48.21</v>
      </c>
      <c r="CO6" s="21">
        <f t="shared" si="10"/>
        <v>45.14</v>
      </c>
      <c r="CP6" s="21">
        <f t="shared" si="10"/>
        <v>43.78</v>
      </c>
      <c r="CQ6" s="21">
        <f t="shared" si="10"/>
        <v>43.44</v>
      </c>
      <c r="CR6" s="21">
        <f t="shared" si="10"/>
        <v>50.68</v>
      </c>
      <c r="CS6" s="21">
        <f t="shared" si="10"/>
        <v>50.14</v>
      </c>
      <c r="CT6" s="21">
        <f t="shared" si="10"/>
        <v>54.83</v>
      </c>
      <c r="CU6" s="21">
        <f t="shared" si="10"/>
        <v>66.53</v>
      </c>
      <c r="CV6" s="21">
        <f t="shared" si="10"/>
        <v>52.35</v>
      </c>
      <c r="CW6" s="20" t="str">
        <f>IF(CW7="","",IF(CW7="-","【-】","【"&amp;SUBSTITUTE(TEXT(CW7,"#,##0.00"),"-","△")&amp;"】"))</f>
        <v>【52.55】</v>
      </c>
      <c r="CX6" s="21">
        <f>IF(CX7="",NA(),CX7)</f>
        <v>97.52</v>
      </c>
      <c r="CY6" s="21">
        <f t="shared" ref="CY6:DG6" si="11">IF(CY7="",NA(),CY7)</f>
        <v>97.96</v>
      </c>
      <c r="CZ6" s="21">
        <f t="shared" si="11"/>
        <v>98.14</v>
      </c>
      <c r="DA6" s="21">
        <f t="shared" si="11"/>
        <v>98.67</v>
      </c>
      <c r="DB6" s="21">
        <f t="shared" si="11"/>
        <v>98.78</v>
      </c>
      <c r="DC6" s="21">
        <f t="shared" si="11"/>
        <v>84.86</v>
      </c>
      <c r="DD6" s="21">
        <f t="shared" si="11"/>
        <v>84.98</v>
      </c>
      <c r="DE6" s="21">
        <f t="shared" si="11"/>
        <v>84.7</v>
      </c>
      <c r="DF6" s="21">
        <f t="shared" si="11"/>
        <v>84.67</v>
      </c>
      <c r="DG6" s="21">
        <f t="shared" si="11"/>
        <v>84.39</v>
      </c>
      <c r="DH6" s="20" t="str">
        <f>IF(DH7="","",IF(DH7="-","【-】","【"&amp;SUBSTITUTE(TEXT(DH7,"#,##0.00"),"-","△")&amp;"】"))</f>
        <v>【87.30】</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0.02</v>
      </c>
      <c r="EL6" s="21">
        <f t="shared" si="14"/>
        <v>0.25</v>
      </c>
      <c r="EM6" s="21">
        <f t="shared" si="14"/>
        <v>0.05</v>
      </c>
      <c r="EN6" s="21">
        <f t="shared" si="14"/>
        <v>0.03</v>
      </c>
      <c r="EO6" s="20" t="str">
        <f>IF(EO7="","",IF(EO7="-","【-】","【"&amp;SUBSTITUTE(TEXT(EO7,"#,##0.00"),"-","△")&amp;"】"))</f>
        <v>【0.02】</v>
      </c>
    </row>
    <row r="7" spans="1:145" s="22" customFormat="1" x14ac:dyDescent="0.15">
      <c r="A7" s="14"/>
      <c r="B7" s="23">
        <v>2022</v>
      </c>
      <c r="C7" s="23">
        <v>14729</v>
      </c>
      <c r="D7" s="23">
        <v>47</v>
      </c>
      <c r="E7" s="23">
        <v>17</v>
      </c>
      <c r="F7" s="23">
        <v>5</v>
      </c>
      <c r="G7" s="23">
        <v>0</v>
      </c>
      <c r="H7" s="23" t="s">
        <v>99</v>
      </c>
      <c r="I7" s="23" t="s">
        <v>100</v>
      </c>
      <c r="J7" s="23" t="s">
        <v>101</v>
      </c>
      <c r="K7" s="23" t="s">
        <v>102</v>
      </c>
      <c r="L7" s="23" t="s">
        <v>103</v>
      </c>
      <c r="M7" s="23" t="s">
        <v>104</v>
      </c>
      <c r="N7" s="24" t="s">
        <v>105</v>
      </c>
      <c r="O7" s="24" t="s">
        <v>106</v>
      </c>
      <c r="P7" s="24">
        <v>63.76</v>
      </c>
      <c r="Q7" s="24">
        <v>74.05</v>
      </c>
      <c r="R7" s="24">
        <v>3592</v>
      </c>
      <c r="S7" s="24">
        <v>1308</v>
      </c>
      <c r="T7" s="24">
        <v>767.04</v>
      </c>
      <c r="U7" s="24">
        <v>1.71</v>
      </c>
      <c r="V7" s="24">
        <v>820</v>
      </c>
      <c r="W7" s="24">
        <v>0.73</v>
      </c>
      <c r="X7" s="24">
        <v>1123.29</v>
      </c>
      <c r="Y7" s="24">
        <v>86.11</v>
      </c>
      <c r="Z7" s="24">
        <v>85.32</v>
      </c>
      <c r="AA7" s="24">
        <v>90</v>
      </c>
      <c r="AB7" s="24">
        <v>71.73</v>
      </c>
      <c r="AC7" s="24">
        <v>55.33</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1040.53</v>
      </c>
      <c r="BG7" s="24">
        <v>957.48</v>
      </c>
      <c r="BH7" s="24">
        <v>836.02</v>
      </c>
      <c r="BI7" s="24">
        <v>766.67</v>
      </c>
      <c r="BJ7" s="24">
        <v>759.57</v>
      </c>
      <c r="BK7" s="24">
        <v>789.46</v>
      </c>
      <c r="BL7" s="24">
        <v>826.83</v>
      </c>
      <c r="BM7" s="24">
        <v>867.83</v>
      </c>
      <c r="BN7" s="24">
        <v>791.76</v>
      </c>
      <c r="BO7" s="24">
        <v>900.82</v>
      </c>
      <c r="BP7" s="24">
        <v>809.19</v>
      </c>
      <c r="BQ7" s="24">
        <v>73.44</v>
      </c>
      <c r="BR7" s="24">
        <v>69.7</v>
      </c>
      <c r="BS7" s="24">
        <v>78.55</v>
      </c>
      <c r="BT7" s="24">
        <v>49.19</v>
      </c>
      <c r="BU7" s="24">
        <v>33.479999999999997</v>
      </c>
      <c r="BV7" s="24">
        <v>57.77</v>
      </c>
      <c r="BW7" s="24">
        <v>57.31</v>
      </c>
      <c r="BX7" s="24">
        <v>57.08</v>
      </c>
      <c r="BY7" s="24">
        <v>56.26</v>
      </c>
      <c r="BZ7" s="24">
        <v>52.94</v>
      </c>
      <c r="CA7" s="24">
        <v>57.02</v>
      </c>
      <c r="CB7" s="24">
        <v>268.86</v>
      </c>
      <c r="CC7" s="24">
        <v>288.79000000000002</v>
      </c>
      <c r="CD7" s="24">
        <v>257.64999999999998</v>
      </c>
      <c r="CE7" s="24">
        <v>419.22</v>
      </c>
      <c r="CF7" s="24">
        <v>620.19000000000005</v>
      </c>
      <c r="CG7" s="24">
        <v>274.35000000000002</v>
      </c>
      <c r="CH7" s="24">
        <v>273.52</v>
      </c>
      <c r="CI7" s="24">
        <v>274.99</v>
      </c>
      <c r="CJ7" s="24">
        <v>282.08999999999997</v>
      </c>
      <c r="CK7" s="24">
        <v>303.27999999999997</v>
      </c>
      <c r="CL7" s="24">
        <v>273.68</v>
      </c>
      <c r="CM7" s="24">
        <v>44.8</v>
      </c>
      <c r="CN7" s="24">
        <v>48.21</v>
      </c>
      <c r="CO7" s="24">
        <v>45.14</v>
      </c>
      <c r="CP7" s="24">
        <v>43.78</v>
      </c>
      <c r="CQ7" s="24">
        <v>43.44</v>
      </c>
      <c r="CR7" s="24">
        <v>50.68</v>
      </c>
      <c r="CS7" s="24">
        <v>50.14</v>
      </c>
      <c r="CT7" s="24">
        <v>54.83</v>
      </c>
      <c r="CU7" s="24">
        <v>66.53</v>
      </c>
      <c r="CV7" s="24">
        <v>52.35</v>
      </c>
      <c r="CW7" s="24">
        <v>52.55</v>
      </c>
      <c r="CX7" s="24">
        <v>97.52</v>
      </c>
      <c r="CY7" s="24">
        <v>97.96</v>
      </c>
      <c r="CZ7" s="24">
        <v>98.14</v>
      </c>
      <c r="DA7" s="24">
        <v>98.67</v>
      </c>
      <c r="DB7" s="24">
        <v>98.78</v>
      </c>
      <c r="DC7" s="24">
        <v>84.86</v>
      </c>
      <c r="DD7" s="24">
        <v>84.98</v>
      </c>
      <c r="DE7" s="24">
        <v>84.7</v>
      </c>
      <c r="DF7" s="24">
        <v>84.67</v>
      </c>
      <c r="DG7" s="24">
        <v>84.39</v>
      </c>
      <c r="DH7" s="24">
        <v>87.3</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0.02</v>
      </c>
      <c r="EL7" s="24">
        <v>0.25</v>
      </c>
      <c r="EM7" s="24">
        <v>0.05</v>
      </c>
      <c r="EN7" s="24">
        <v>0.03</v>
      </c>
      <c r="EO7" s="24">
        <v>0.02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107</v>
      </c>
      <c r="C9" s="26" t="s">
        <v>108</v>
      </c>
      <c r="D9" s="26" t="s">
        <v>109</v>
      </c>
      <c r="E9" s="26" t="s">
        <v>110</v>
      </c>
      <c r="F9" s="26" t="s">
        <v>111</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49</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112</v>
      </c>
    </row>
    <row r="12" spans="1:145" x14ac:dyDescent="0.15">
      <c r="B12">
        <v>1</v>
      </c>
      <c r="C12">
        <v>1</v>
      </c>
      <c r="D12">
        <v>2</v>
      </c>
      <c r="E12">
        <v>3</v>
      </c>
      <c r="F12">
        <v>4</v>
      </c>
      <c r="G12" t="s">
        <v>113</v>
      </c>
    </row>
    <row r="13" spans="1:145" x14ac:dyDescent="0.15">
      <c r="B13" t="s">
        <v>114</v>
      </c>
      <c r="C13" t="s">
        <v>115</v>
      </c>
      <c r="D13" t="s">
        <v>115</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塩地 勇斗</cp:lastModifiedBy>
  <dcterms:created xsi:type="dcterms:W3CDTF">2023-12-12T02:51:42Z</dcterms:created>
  <dcterms:modified xsi:type="dcterms:W3CDTF">2024-01-25T08:08:32Z</dcterms:modified>
  <cp:category/>
</cp:coreProperties>
</file>