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S:\財政係\情報開示推進(財政情報資料集)\29 財政状況資料集＜H30＞\【財政状況資料集】_014729_幌加内町_2018\"/>
    </mc:Choice>
  </mc:AlternateContent>
  <xr:revisionPtr revIDLastSave="0" documentId="13_ncr:1_{CB02EABD-EE1B-4DA0-AAB5-75206FD10F4A}" xr6:coauthVersionLast="45" xr6:coauthVersionMax="45" xr10:uidLastSave="{00000000-0000-0000-0000-000000000000}"/>
  <bookViews>
    <workbookView xWindow="-120" yWindow="-120" windowWidth="29040" windowHeight="15840" tabRatio="892" firstSheet="9"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AM35" i="10"/>
  <c r="CO34" i="10"/>
  <c r="BW34" i="10"/>
  <c r="AM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<sst xmlns="http://schemas.openxmlformats.org/spreadsheetml/2006/main" count="1141" uniqueCount="591">
  <si>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</si>
  <si>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</si>
  <si>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</si>
  <si>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</si>
  <si>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</si>
  <si>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</si>
  <si>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</si>
  <si>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</si>
  <si>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</si>
  <si>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</si>
  <si>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</si>
  <si>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</si>
  <si>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</si>
  <si>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</si>
  <si>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</si>
  <si>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</si>
  <si>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</si>
  <si>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</si>
  <si>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</si>
  <si>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</si>
  <si>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</si>
  <si>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</si>
  <si>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</si>
  <si>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</si>
  <si>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</si>
  <si>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</si>
  <si>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</si>
  <si>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</si>
  <si>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</si>
  <si>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</si>
  <si>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</si>
  <si>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</si>
  <si>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</si>
  <si>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</si>
  <si>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</si>
  <si>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</si>
  <si>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</si>
  <si>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</si>
  <si>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</si>
  <si>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</si>
  <si>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</si>
  <si>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</si>
  <si>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</si>
  <si>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</si>
  <si>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</si>
  <si>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</si>
  <si>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</si>
  <si>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</si>
  <si>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</si>
  <si>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</si>
  <si>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</si>
  <si>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</si>
  <si>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</si>
  <si>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</si>
  <si>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</si>
  <si>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</si>
  <si>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</si>
  <si>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</si>
  <si>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</si>
  <si>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</si>
  <si>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</si>
  <si>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</si>
  <si>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</si>
  <si>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</si>
  <si>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</si>
  <si>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</si>
  <si>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</si>
  <si>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</si>
  <si>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</si>
  <si>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</si>
  <si>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</si>
  <si>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</si>
  <si>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</si>
  <si>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</si>
  <si>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</si>
  <si>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</si>
  <si>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</si>
  <si>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</si>
  <si>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</si>
  <si>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</si>
  <si>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</si>
  <si>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</si>
  <si>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</si>
  <si>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</si>
  <si>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</si>
  <si>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</si>
  <si>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</si>
  <si>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</si>
  <si>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</si>
  <si>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</si>
  <si>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</si>
  <si>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</si>
  <si>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</si>
  <si>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</si>
  <si>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</si>
  <si>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</si>
  <si>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</si>
  <si>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</si>
  <si>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幌加内町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</si>
  <si>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</si>
  <si>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</si>
  <si>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</si>
  <si>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</si>
  <si>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</si>
  <si>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</si>
  <si>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</si>
  <si>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</si>
  <si>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</si>
  <si>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</si>
  <si>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</si>
  <si>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</si>
  <si>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</si>
  <si>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</si>
  <si>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</si>
  <si>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</si>
  <si>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</si>
  <si>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</si>
  <si>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</si>
  <si>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</si>
  <si>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</si>
  <si>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</si>
  <si>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</si>
  <si>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</si>
  <si>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</si>
  <si>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</si>
  <si>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</si>
  <si>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</si>
  <si>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</si>
  <si>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</si>
  <si>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</si>
  <si>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</si>
  <si>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</si>
  <si>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</si>
  <si>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</si>
  <si>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</si>
  <si>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</si>
  <si>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</si>
  <si>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</si>
  <si>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</si>
  <si>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</si>
  <si>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</si>
  <si>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</si>
  <si>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</si>
  <si>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</si>
  <si>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</si>
  <si>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</si>
  <si>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</si>
  <si>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</si>
  <si>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</si>
  <si>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</si>
  <si>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</si>
  <si>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</si>
  <si>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</si>
  <si>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</si>
  <si>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4"/>
  </si>
  <si>
    <t>うち日本人(％)</t>
    <phoneticPr fontId="5"/>
  </si>
  <si>
    <t>-2.9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</si>
  <si>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</si>
  <si>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</si>
  <si>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</si>
  <si>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</si>
  <si>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</si>
  <si>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</si>
  <si>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</si>
  <si>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</si>
  <si>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</si>
  <si>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</si>
  <si>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</si>
  <si>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</si>
  <si>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</si>
  <si>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</si>
  <si>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</si>
  <si>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</si>
  <si>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</si>
  <si>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</si>
  <si>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</si>
  <si>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</si>
  <si>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</si>
  <si>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</si>
  <si>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</si>
  <si>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</si>
  <si>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</si>
  <si>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</si>
  <si>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</si>
  <si>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</si>
  <si>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</si>
  <si>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</si>
  <si>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</si>
  <si>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</si>
  <si>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</si>
  <si>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</si>
  <si>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</si>
  <si>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</si>
  <si>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</si>
  <si>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</si>
  <si>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</si>
  <si>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</si>
  <si>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</si>
  <si>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</si>
  <si>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</si>
  <si>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</si>
  <si>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</si>
  <si>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</si>
  <si>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</si>
  <si>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</si>
  <si>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</si>
  <si>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</si>
  <si>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</si>
  <si>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</si>
  <si>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</si>
  <si>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</si>
  <si>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</si>
  <si>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</si>
  <si>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</si>
  <si>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北海道幌加内町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</si>
  <si>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</si>
  <si>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</si>
  <si>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</si>
  <si>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</si>
  <si>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</si>
  <si>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</si>
  <si>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</si>
  <si>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</si>
  <si>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</si>
  <si>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</si>
  <si>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</si>
  <si>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</si>
  <si>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</si>
  <si>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</si>
  <si>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</si>
  <si>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</si>
  <si>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</si>
  <si>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</si>
  <si>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</si>
  <si>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</si>
  <si>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</si>
  <si>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</si>
  <si>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</si>
  <si>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</si>
  <si>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</si>
  <si>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</si>
  <si>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</si>
  <si>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</si>
  <si>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</si>
  <si>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</si>
  <si>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</si>
  <si>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</si>
  <si>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</si>
  <si>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</si>
  <si>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</si>
  <si>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</si>
  <si>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</si>
  <si>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</si>
  <si>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</si>
  <si>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</si>
  <si>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</si>
  <si>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</si>
  <si>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</si>
  <si>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</si>
  <si>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</si>
  <si>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</si>
  <si>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</si>
  <si>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</si>
  <si>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</si>
  <si>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</si>
  <si>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</si>
  <si>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</si>
  <si>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</si>
  <si>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</si>
  <si>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</si>
  <si>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</si>
  <si>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</si>
  <si>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</si>
  <si>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</si>
  <si>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</si>
  <si>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</si>
  <si>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</si>
  <si>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</si>
  <si>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</si>
  <si>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</si>
  <si>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</si>
  <si>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</si>
  <si>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</si>
  <si>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</si>
  <si>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</si>
  <si>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</si>
  <si>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</si>
  <si>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</si>
  <si>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</si>
  <si>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</si>
  <si>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</si>
  <si>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</si>
  <si>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</si>
  <si>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</si>
  <si>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</si>
  <si>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</si>
  <si>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</si>
  <si>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</si>
  <si>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</si>
  <si>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</si>
  <si>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</si>
  <si>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</si>
  <si>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</si>
  <si>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</si>
  <si>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</si>
  <si>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</si>
  <si>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</si>
  <si>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</si>
  <si>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</si>
  <si>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</si>
  <si>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</si>
  <si>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</si>
  <si>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</si>
  <si>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</si>
  <si>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</si>
  <si>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</si>
  <si>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</si>
  <si>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</si>
  <si>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</si>
  <si>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</si>
  <si>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</si>
  <si>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</si>
  <si>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</si>
  <si>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</si>
  <si>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</si>
  <si>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</si>
  <si>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</si>
  <si>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</si>
  <si>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</si>
  <si>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</si>
  <si>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</si>
  <si>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</si>
  <si>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</si>
  <si>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</si>
  <si>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</si>
  <si>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</si>
  <si>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</si>
  <si>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</si>
  <si>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</si>
  <si>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</si>
  <si>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</si>
  <si>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</si>
  <si>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</si>
  <si>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</si>
  <si>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</si>
  <si>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</si>
  <si>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</si>
  <si>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</si>
  <si>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</si>
  <si>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</si>
  <si>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</si>
  <si>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</si>
  <si>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</si>
  <si>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</si>
  <si>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</si>
  <si>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</si>
  <si>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</si>
  <si>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</si>
  <si>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</si>
  <si>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</si>
  <si>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</si>
  <si>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</si>
  <si>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</si>
  <si>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</si>
  <si>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北海道幌加内町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</si>
  <si>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</si>
  <si>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</si>
  <si>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</si>
  <si>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</si>
  <si>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</si>
  <si>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</si>
  <si>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</si>
  <si>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</si>
  <si>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</si>
  <si>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</si>
  <si>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</si>
  <si>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</si>
  <si>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</si>
  <si>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</si>
  <si>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</si>
  <si>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</si>
  <si>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</si>
  <si>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</si>
  <si>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</si>
  <si>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</si>
  <si>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</si>
  <si>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</si>
  <si>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</si>
  <si>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</si>
  <si>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</si>
  <si>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</si>
  <si>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</si>
  <si>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</si>
  <si>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</si>
  <si>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</si>
  <si>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</si>
  <si>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</si>
  <si>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</si>
  <si>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</si>
  <si>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</si>
  <si>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</si>
  <si>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</si>
  <si>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</si>
  <si>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</si>
  <si>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</si>
  <si>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</si>
  <si>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</si>
  <si>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</si>
  <si>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</si>
  <si>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</si>
  <si>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</si>
  <si>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</si>
  <si>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</si>
  <si>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</si>
  <si>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</si>
  <si>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</si>
  <si>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</si>
  <si>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</si>
  <si>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</si>
  <si>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</si>
  <si>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</si>
  <si>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</si>
  <si>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</si>
  <si>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</si>
  <si>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</si>
  <si>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</si>
  <si>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</si>
  <si>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</si>
  <si>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</si>
  <si>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</si>
  <si>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</si>
  <si>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</si>
  <si>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</si>
  <si>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</si>
  <si>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</si>
  <si>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</si>
  <si>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</si>
  <si>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</si>
  <si>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</si>
  <si>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</si>
  <si>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</si>
  <si>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</si>
  <si>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</si>
  <si>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</si>
  <si>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</si>
  <si>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</si>
  <si>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</si>
  <si>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</si>
  <si>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</si>
  <si>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</si>
  <si>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</si>
  <si>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</si>
  <si>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</si>
  <si>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</si>
  <si>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</si>
  <si>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</si>
  <si>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</si>
  <si>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</si>
  <si>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</si>
  <si>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</si>
  <si>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</si>
  <si>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</si>
  <si>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</si>
  <si>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</si>
  <si>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</si>
  <si>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</si>
  <si>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</si>
  <si>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</si>
  <si>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</si>
  <si>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</si>
  <si>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</si>
  <si>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</si>
  <si>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</si>
  <si>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</si>
  <si>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</si>
  <si>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</si>
  <si>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</si>
  <si>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</si>
  <si>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</si>
  <si>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</si>
  <si>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</si>
  <si>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</si>
  <si>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</si>
  <si>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</si>
  <si>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</si>
  <si>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</si>
  <si>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</si>
  <si>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</si>
  <si>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</si>
  <si>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</si>
  <si>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</si>
  <si>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</si>
  <si>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</si>
  <si>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</si>
  <si>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</si>
  <si>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</si>
  <si>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</si>
  <si>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</si>
  <si>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</si>
  <si>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</si>
  <si>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</si>
  <si>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</si>
  <si>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</si>
  <si>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</si>
  <si>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</si>
  <si>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</si>
  <si>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</si>
  <si>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</si>
  <si>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</si>
  <si>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</si>
  <si>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</si>
  <si>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</si>
  <si>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</si>
  <si>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</si>
  <si>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</si>
  <si>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</si>
  <si>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</si>
  <si>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</si>
  <si>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</si>
  <si>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</si>
  <si>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</si>
  <si>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</si>
  <si>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</si>
  <si>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</si>
  <si>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</si>
  <si>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</si>
  <si>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</si>
  <si>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</si>
  <si>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</si>
  <si>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</si>
  <si>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</si>
  <si>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</si>
  <si>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</si>
  <si>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</si>
  <si>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</si>
  <si>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</si>
  <si>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</si>
  <si>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</si>
  <si>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</si>
  <si>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</si>
  <si>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</si>
  <si>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</si>
  <si>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</si>
  <si>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</si>
  <si>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</si>
  <si>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</si>
  <si>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</si>
  <si>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</si>
  <si>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</si>
  <si>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</si>
  <si>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</si>
  <si>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</si>
  <si>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35.68</t>
  </si>
  <si>
    <t>▲ 9.01</t>
  </si>
  <si>
    <t>一般会計</t>
  </si>
  <si>
    <t>介護保険特別会計</t>
  </si>
  <si>
    <t>後期高齢者医療特別会計</t>
  </si>
  <si>
    <t>国民健康保険特別会計</t>
  </si>
  <si>
    <t>奨学資金特別会計</t>
  </si>
  <si>
    <t>簡易水道事業特別会計</t>
  </si>
  <si>
    <t>下水道事業特別会計</t>
  </si>
  <si>
    <t>その他会計（赤字）</t>
  </si>
  <si>
    <t>▲ 0.40</t>
  </si>
  <si>
    <t>その他会計（黒字）</t>
  </si>
  <si>
    <t>H25末</t>
    <phoneticPr fontId="5"/>
  </si>
  <si>
    <t>H26末</t>
    <phoneticPr fontId="5"/>
  </si>
  <si>
    <t>H27末</t>
    <phoneticPr fontId="5"/>
  </si>
  <si>
    <t>H28末</t>
    <phoneticPr fontId="5"/>
  </si>
  <si>
    <t>H29末</t>
    <phoneticPr fontId="5"/>
  </si>
  <si>
    <t>北空知衛生センター組合</t>
    <rPh sb="0" eb="1">
      <t>キタ</t>
    </rPh>
    <rPh sb="1" eb="3">
      <t>ソラチ</t>
    </rPh>
    <rPh sb="3" eb="5">
      <t>エイセイ</t>
    </rPh>
    <rPh sb="9" eb="11">
      <t>クミアイ</t>
    </rPh>
    <phoneticPr fontId="2"/>
  </si>
  <si>
    <t>上川教育研修センター組合</t>
    <rPh sb="0" eb="2">
      <t>カミカワ</t>
    </rPh>
    <rPh sb="2" eb="4">
      <t>キョウイク</t>
    </rPh>
    <rPh sb="4" eb="6">
      <t>ケンシュウ</t>
    </rPh>
    <rPh sb="10" eb="12">
      <t>クミアイ</t>
    </rPh>
    <phoneticPr fontId="2"/>
  </si>
  <si>
    <t>ほろかない振興公社</t>
    <rPh sb="5" eb="7">
      <t>シンコウ</t>
    </rPh>
    <rPh sb="7" eb="9">
      <t>コウシャ</t>
    </rPh>
    <phoneticPr fontId="2"/>
  </si>
  <si>
    <t>-</t>
    <phoneticPr fontId="2"/>
  </si>
  <si>
    <t>(公共施設等整備基金)</t>
    <rPh sb="1" eb="3">
      <t>コウキョウ</t>
    </rPh>
    <rPh sb="3" eb="5">
      <t>シセツ</t>
    </rPh>
    <rPh sb="5" eb="6">
      <t>トウ</t>
    </rPh>
    <rPh sb="6" eb="8">
      <t>セイビ</t>
    </rPh>
    <rPh sb="8" eb="10">
      <t>キキン</t>
    </rPh>
    <phoneticPr fontId="2"/>
  </si>
  <si>
    <t>(総合振興基金)</t>
    <rPh sb="1" eb="3">
      <t>ソウゴウ</t>
    </rPh>
    <rPh sb="3" eb="5">
      <t>シンコウ</t>
    </rPh>
    <rPh sb="5" eb="7">
      <t>キキン</t>
    </rPh>
    <phoneticPr fontId="2"/>
  </si>
  <si>
    <t>(JR深名線バス転換対策基金)</t>
    <rPh sb="3" eb="6">
      <t>シンメイセン</t>
    </rPh>
    <rPh sb="8" eb="10">
      <t>テンカン</t>
    </rPh>
    <rPh sb="10" eb="12">
      <t>タイサク</t>
    </rPh>
    <rPh sb="12" eb="14">
      <t>キキン</t>
    </rPh>
    <phoneticPr fontId="2"/>
  </si>
  <si>
    <t>(夢・人・郷づくり基金)</t>
    <rPh sb="1" eb="2">
      <t>ユメ</t>
    </rPh>
    <rPh sb="3" eb="4">
      <t>ヒト</t>
    </rPh>
    <rPh sb="5" eb="6">
      <t>サト</t>
    </rPh>
    <rPh sb="9" eb="11">
      <t>キキン</t>
    </rPh>
    <phoneticPr fontId="2"/>
  </si>
  <si>
    <t>(社会福祉基金)</t>
    <rPh sb="1" eb="3">
      <t>シャカイ</t>
    </rPh>
    <rPh sb="3" eb="5">
      <t>フクシ</t>
    </rPh>
    <rPh sb="5" eb="7">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</si>
  <si>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</si>
  <si>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</si>
  <si>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</si>
  <si>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</si>
  <si>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</si>
  <si>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</si>
  <si>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</si>
  <si>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</si>
  <si>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</si>
  <si>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</si>
  <si>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</si>
  <si>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実質公債比率は類似団体平均を下回っている．
引き続き、事務事業の効率化、見直しなどによる経費の削減に努め、計画的な事業の遂行による新規地方債の発行抑制や有利な地方債の活用により比率減少に努める必要がある。</t>
    <rPh sb="0" eb="2">
      <t>ジッシツ</t>
    </rPh>
    <rPh sb="2" eb="4">
      <t>コウサイ</t>
    </rPh>
    <rPh sb="4" eb="6">
      <t>ヒリツ</t>
    </rPh>
    <rPh sb="7" eb="9">
      <t>ルイジ</t>
    </rPh>
    <rPh sb="9" eb="11">
      <t>ダンタイ</t>
    </rPh>
    <rPh sb="11" eb="13">
      <t>ヘイキン</t>
    </rPh>
    <rPh sb="14" eb="16">
      <t>シタマワ</t>
    </rPh>
    <rPh sb="22" eb="23">
      <t>ヒ</t>
    </rPh>
    <rPh sb="24" eb="25">
      <t>ツヅ</t>
    </rPh>
    <rPh sb="27" eb="29">
      <t>ジム</t>
    </rPh>
    <rPh sb="29" eb="31">
      <t>ジギョウ</t>
    </rPh>
    <rPh sb="32" eb="35">
      <t>コウリツカ</t>
    </rPh>
    <rPh sb="36" eb="38">
      <t>ミナオ</t>
    </rPh>
    <rPh sb="44" eb="46">
      <t>ケイヒ</t>
    </rPh>
    <rPh sb="47" eb="49">
      <t>サクゲン</t>
    </rPh>
    <rPh sb="50" eb="51">
      <t>ツト</t>
    </rPh>
    <rPh sb="53" eb="56">
      <t>ケイカクテキ</t>
    </rPh>
    <rPh sb="57" eb="59">
      <t>ジギョウ</t>
    </rPh>
    <rPh sb="60" eb="62">
      <t>スイコウ</t>
    </rPh>
    <rPh sb="65" eb="67">
      <t>シンキ</t>
    </rPh>
    <rPh sb="67" eb="70">
      <t>チホウサイ</t>
    </rPh>
    <rPh sb="71" eb="73">
      <t>ハッコウ</t>
    </rPh>
    <rPh sb="73" eb="75">
      <t>ヨクセイ</t>
    </rPh>
    <rPh sb="76" eb="78">
      <t>ユウリ</t>
    </rPh>
    <rPh sb="79" eb="82">
      <t>チホウサイ</t>
    </rPh>
    <rPh sb="83" eb="85">
      <t>カツヨウ</t>
    </rPh>
    <rPh sb="88" eb="90">
      <t>ヒリツ</t>
    </rPh>
    <rPh sb="90" eb="92">
      <t>ゲンショウ</t>
    </rPh>
    <rPh sb="93" eb="94">
      <t>ツト</t>
    </rPh>
    <rPh sb="96" eb="98">
      <t>ヒツヨウ</t>
    </rPh>
    <phoneticPr fontId="5"/>
  </si>
  <si>
    <t>現在においては将来負担比率は発生していない。しかしながら公共施設の老朽化が進んでおり、それに伴う将来負担が今後懸念される。
公共施設等総合管理計画のもと、既存施設の利活用や集約化を検討し、効果的かつ費用を抑えることによる負担軽減に努めていく必要がある。</t>
    <rPh sb="0" eb="2">
      <t>ゲンザイ</t>
    </rPh>
    <rPh sb="7" eb="9">
      <t>ショウライ</t>
    </rPh>
    <rPh sb="9" eb="11">
      <t>フタン</t>
    </rPh>
    <rPh sb="11" eb="13">
      <t>ヒリツ</t>
    </rPh>
    <rPh sb="14" eb="16">
      <t>ハッセイ</t>
    </rPh>
    <rPh sb="28" eb="30">
      <t>コウキョウ</t>
    </rPh>
    <rPh sb="30" eb="32">
      <t>シセツ</t>
    </rPh>
    <rPh sb="33" eb="36">
      <t>ロウキュウカ</t>
    </rPh>
    <rPh sb="37" eb="38">
      <t>スス</t>
    </rPh>
    <rPh sb="46" eb="47">
      <t>トモナ</t>
    </rPh>
    <rPh sb="48" eb="50">
      <t>ショウライ</t>
    </rPh>
    <rPh sb="50" eb="52">
      <t>フタン</t>
    </rPh>
    <rPh sb="53" eb="55">
      <t>コンゴ</t>
    </rPh>
    <rPh sb="55" eb="57">
      <t>ケネン</t>
    </rPh>
    <rPh sb="62" eb="64">
      <t>コウキョウ</t>
    </rPh>
    <rPh sb="64" eb="66">
      <t>シセツ</t>
    </rPh>
    <rPh sb="66" eb="67">
      <t>トウ</t>
    </rPh>
    <rPh sb="67" eb="69">
      <t>ソウゴウ</t>
    </rPh>
    <rPh sb="69" eb="71">
      <t>カンリ</t>
    </rPh>
    <rPh sb="71" eb="73">
      <t>ケイカク</t>
    </rPh>
    <rPh sb="77" eb="79">
      <t>キゾン</t>
    </rPh>
    <rPh sb="79" eb="81">
      <t>シセツ</t>
    </rPh>
    <rPh sb="82" eb="85">
      <t>リカツヨウ</t>
    </rPh>
    <rPh sb="86" eb="88">
      <t>シュウヤク</t>
    </rPh>
    <rPh sb="88" eb="89">
      <t>カ</t>
    </rPh>
    <rPh sb="90" eb="92">
      <t>ケントウ</t>
    </rPh>
    <rPh sb="94" eb="97">
      <t>コウカテキ</t>
    </rPh>
    <rPh sb="99" eb="101">
      <t>ヒヨウ</t>
    </rPh>
    <rPh sb="102" eb="103">
      <t>オサ</t>
    </rPh>
    <rPh sb="110" eb="112">
      <t>フタン</t>
    </rPh>
    <rPh sb="112" eb="114">
      <t>ケイゲン</t>
    </rPh>
    <rPh sb="115" eb="116">
      <t>ツト</t>
    </rPh>
    <rPh sb="120" eb="12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</si>
</sst>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0AEAA06-2DAC-4915-894E-8CDB019BFAE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121B-4843-9725-9A2456055BA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621120</c:v>
                </c:pt>
                <c:pt idx="1">
                  <c:v>936868</c:v>
                </c:pt>
                <c:pt idx="2">
                  <c:v>516554</c:v>
                </c:pt>
                <c:pt idx="3">
                  <c:v>258485</c:v>
                </c:pt>
                <c:pt idx="4">
                  <c:v>308223</c:v>
                </c:pt>
              </c:numCache>
            </c:numRef>
          </c:val>
          <c:smooth val="0"/>
          <c:extLst>
            <c:ext xmlns:c16="http://schemas.microsoft.com/office/drawing/2014/chart" uri="{C3380CC4-5D6E-409C-BE32-E72D297353CC}">
              <c16:uniqueId val="{00000001-121B-4843-9725-9A2456055BA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3.81</c:v>
                </c:pt>
                <c:pt idx="1">
                  <c:v>2.56</c:v>
                </c:pt>
                <c:pt idx="2">
                  <c:v>3.17</c:v>
                </c:pt>
                <c:pt idx="3">
                  <c:v>3.59</c:v>
                </c:pt>
                <c:pt idx="4">
                  <c:v>4.1399999999999997</c:v>
                </c:pt>
              </c:numCache>
            </c:numRef>
          </c:val>
          <c:extLst>
            <c:ext xmlns:c16="http://schemas.microsoft.com/office/drawing/2014/chart" uri="{C3380CC4-5D6E-409C-BE32-E72D297353CC}">
              <c16:uniqueId val="{00000000-FCA2-4B4E-A5BA-2DF79E6E5FB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50.63</c:v>
                </c:pt>
                <c:pt idx="1">
                  <c:v>62.17</c:v>
                </c:pt>
                <c:pt idx="2">
                  <c:v>72.52</c:v>
                </c:pt>
                <c:pt idx="3">
                  <c:v>38.69</c:v>
                </c:pt>
                <c:pt idx="4">
                  <c:v>31.48</c:v>
                </c:pt>
              </c:numCache>
            </c:numRef>
          </c:val>
          <c:extLst>
            <c:ext xmlns:c16="http://schemas.microsoft.com/office/drawing/2014/chart" uri="{C3380CC4-5D6E-409C-BE32-E72D297353CC}">
              <c16:uniqueId val="{00000001-FCA2-4B4E-A5BA-2DF79E6E5FB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6.58</c:v>
                </c:pt>
                <c:pt idx="1">
                  <c:v>12.08</c:v>
                </c:pt>
                <c:pt idx="2">
                  <c:v>9.66</c:v>
                </c:pt>
                <c:pt idx="3">
                  <c:v>-35.68</c:v>
                </c:pt>
                <c:pt idx="4">
                  <c:v>-9.01</c:v>
                </c:pt>
              </c:numCache>
            </c:numRef>
          </c:val>
          <c:smooth val="0"/>
          <c:extLst>
            <c:ext xmlns:c16="http://schemas.microsoft.com/office/drawing/2014/chart" uri="{C3380CC4-5D6E-409C-BE32-E72D297353CC}">
              <c16:uniqueId val="{00000002-FCA2-4B4E-A5BA-2DF79E6E5FB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0.36</c:v>
                </c:pt>
                <c:pt idx="2">
                  <c:v>0</c:v>
                </c:pt>
                <c:pt idx="3">
                  <c:v>0</c:v>
                </c:pt>
                <c:pt idx="4">
                  <c:v>#N/A</c:v>
                </c:pt>
                <c:pt idx="5">
                  <c:v>1.05</c:v>
                </c:pt>
                <c:pt idx="6">
                  <c:v>#N/A</c:v>
                </c:pt>
                <c:pt idx="7">
                  <c:v>0</c:v>
                </c:pt>
                <c:pt idx="8">
                  <c:v>0</c:v>
                </c:pt>
                <c:pt idx="9">
                  <c:v>0</c:v>
                </c:pt>
              </c:numCache>
            </c:numRef>
          </c:val>
          <c:extLst>
            <c:ext xmlns:c16="http://schemas.microsoft.com/office/drawing/2014/chart" uri="{C3380CC4-5D6E-409C-BE32-E72D297353CC}">
              <c16:uniqueId val="{00000000-7DDF-4803-B379-3AFAF72373B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0.4</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7DDF-4803-B379-3AFAF72373B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DDF-4803-B379-3AFAF72373BA}"/>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DDF-4803-B379-3AFAF72373BA}"/>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7DDF-4803-B379-3AFAF72373BA}"/>
            </c:ext>
          </c:extLst>
        </c:ser>
        <c:ser>
          <c:idx val="5"/>
          <c:order val="5"/>
          <c:tx>
            <c:strRef>
              <c:f>データシート!$A$32</c:f>
              <c:strCache>
                <c:ptCount val="1"/>
                <c:pt idx="0">
                  <c:v>奨学資金特別会計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7DDF-4803-B379-3AFAF72373B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0.01</c:v>
                </c:pt>
                <c:pt idx="2">
                  <c:v>#N/A</c:v>
                </c:pt>
                <c:pt idx="3">
                  <c:v>0.03</c:v>
                </c:pt>
                <c:pt idx="4">
                  <c:v>#N/A</c:v>
                </c:pt>
                <c:pt idx="5">
                  <c:v>0.2</c:v>
                </c:pt>
                <c:pt idx="6">
                  <c:v>#N/A</c:v>
                </c:pt>
                <c:pt idx="7">
                  <c:v>0.03</c:v>
                </c:pt>
                <c:pt idx="8">
                  <c:v>#N/A</c:v>
                </c:pt>
                <c:pt idx="9">
                  <c:v>0</c:v>
                </c:pt>
              </c:numCache>
            </c:numRef>
          </c:val>
          <c:extLst>
            <c:ext xmlns:c16="http://schemas.microsoft.com/office/drawing/2014/chart" uri="{C3380CC4-5D6E-409C-BE32-E72D297353CC}">
              <c16:uniqueId val="{00000006-7DDF-4803-B379-3AFAF72373BA}"/>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0.01</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7-7DDF-4803-B379-3AFAF72373BA}"/>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0.41</c:v>
                </c:pt>
                <c:pt idx="2">
                  <c:v>#N/A</c:v>
                </c:pt>
                <c:pt idx="3">
                  <c:v>0.35</c:v>
                </c:pt>
                <c:pt idx="4">
                  <c:v>#N/A</c:v>
                </c:pt>
                <c:pt idx="5">
                  <c:v>0.47</c:v>
                </c:pt>
                <c:pt idx="6">
                  <c:v>#N/A</c:v>
                </c:pt>
                <c:pt idx="7">
                  <c:v>0.46</c:v>
                </c:pt>
                <c:pt idx="8">
                  <c:v>#N/A</c:v>
                </c:pt>
                <c:pt idx="9">
                  <c:v>0.54</c:v>
                </c:pt>
              </c:numCache>
            </c:numRef>
          </c:val>
          <c:extLst>
            <c:ext xmlns:c16="http://schemas.microsoft.com/office/drawing/2014/chart" uri="{C3380CC4-5D6E-409C-BE32-E72D297353CC}">
              <c16:uniqueId val="{00000008-7DDF-4803-B379-3AFAF72373B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3.8</c:v>
                </c:pt>
                <c:pt idx="2">
                  <c:v>#N/A</c:v>
                </c:pt>
                <c:pt idx="3">
                  <c:v>2.5499999999999998</c:v>
                </c:pt>
                <c:pt idx="4">
                  <c:v>#N/A</c:v>
                </c:pt>
                <c:pt idx="5">
                  <c:v>3.17</c:v>
                </c:pt>
                <c:pt idx="6">
                  <c:v>#N/A</c:v>
                </c:pt>
                <c:pt idx="7">
                  <c:v>3.59</c:v>
                </c:pt>
                <c:pt idx="8">
                  <c:v>#N/A</c:v>
                </c:pt>
                <c:pt idx="9">
                  <c:v>4.1399999999999997</c:v>
                </c:pt>
              </c:numCache>
            </c:numRef>
          </c:val>
          <c:extLst>
            <c:ext xmlns:c16="http://schemas.microsoft.com/office/drawing/2014/chart" uri="{C3380CC4-5D6E-409C-BE32-E72D297353CC}">
              <c16:uniqueId val="{00000009-7DDF-4803-B379-3AFAF72373B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456</c:v>
                </c:pt>
                <c:pt idx="5">
                  <c:v>487</c:v>
                </c:pt>
                <c:pt idx="8">
                  <c:v>519</c:v>
                </c:pt>
                <c:pt idx="11">
                  <c:v>520</c:v>
                </c:pt>
                <c:pt idx="14">
                  <c:v>478</c:v>
                </c:pt>
              </c:numCache>
            </c:numRef>
          </c:val>
          <c:extLst>
            <c:ext xmlns:c16="http://schemas.microsoft.com/office/drawing/2014/chart" uri="{C3380CC4-5D6E-409C-BE32-E72D297353CC}">
              <c16:uniqueId val="{00000000-AF93-48E3-B199-24620B9D4C4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F93-48E3-B199-24620B9D4C4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c:v>
                </c:pt>
                <c:pt idx="3">
                  <c:v>2</c:v>
                </c:pt>
                <c:pt idx="6">
                  <c:v>2</c:v>
                </c:pt>
                <c:pt idx="9">
                  <c:v>1</c:v>
                </c:pt>
                <c:pt idx="12">
                  <c:v>1</c:v>
                </c:pt>
              </c:numCache>
            </c:numRef>
          </c:val>
          <c:extLst>
            <c:ext xmlns:c16="http://schemas.microsoft.com/office/drawing/2014/chart" uri="{C3380CC4-5D6E-409C-BE32-E72D297353CC}">
              <c16:uniqueId val="{00000002-AF93-48E3-B199-24620B9D4C4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c:v>
                </c:pt>
                <c:pt idx="3">
                  <c:v>0</c:v>
                </c:pt>
                <c:pt idx="6">
                  <c:v>0</c:v>
                </c:pt>
                <c:pt idx="9">
                  <c:v>0</c:v>
                </c:pt>
                <c:pt idx="12">
                  <c:v>0</c:v>
                </c:pt>
              </c:numCache>
            </c:numRef>
          </c:val>
          <c:extLst>
            <c:ext xmlns:c16="http://schemas.microsoft.com/office/drawing/2014/chart" uri="{C3380CC4-5D6E-409C-BE32-E72D297353CC}">
              <c16:uniqueId val="{00000003-AF93-48E3-B199-24620B9D4C4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72</c:v>
                </c:pt>
                <c:pt idx="3">
                  <c:v>76</c:v>
                </c:pt>
                <c:pt idx="6">
                  <c:v>60</c:v>
                </c:pt>
                <c:pt idx="9">
                  <c:v>67</c:v>
                </c:pt>
                <c:pt idx="12">
                  <c:v>69</c:v>
                </c:pt>
              </c:numCache>
            </c:numRef>
          </c:val>
          <c:extLst>
            <c:ext xmlns:c16="http://schemas.microsoft.com/office/drawing/2014/chart" uri="{C3380CC4-5D6E-409C-BE32-E72D297353CC}">
              <c16:uniqueId val="{00000004-AF93-48E3-B199-24620B9D4C4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93-48E3-B199-24620B9D4C4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F93-48E3-B199-24620B9D4C4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431</c:v>
                </c:pt>
                <c:pt idx="3">
                  <c:v>418</c:v>
                </c:pt>
                <c:pt idx="6">
                  <c:v>431</c:v>
                </c:pt>
                <c:pt idx="9">
                  <c:v>441</c:v>
                </c:pt>
                <c:pt idx="12">
                  <c:v>429</c:v>
                </c:pt>
              </c:numCache>
            </c:numRef>
          </c:val>
          <c:extLst>
            <c:ext xmlns:c16="http://schemas.microsoft.com/office/drawing/2014/chart" uri="{C3380CC4-5D6E-409C-BE32-E72D297353CC}">
              <c16:uniqueId val="{00000007-AF93-48E3-B199-24620B9D4C4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56</c:v>
                </c:pt>
                <c:pt idx="2">
                  <c:v>#N/A</c:v>
                </c:pt>
                <c:pt idx="3">
                  <c:v>#N/A</c:v>
                </c:pt>
                <c:pt idx="4">
                  <c:v>9</c:v>
                </c:pt>
                <c:pt idx="5">
                  <c:v>#N/A</c:v>
                </c:pt>
                <c:pt idx="6">
                  <c:v>#N/A</c:v>
                </c:pt>
                <c:pt idx="7">
                  <c:v>-26</c:v>
                </c:pt>
                <c:pt idx="8">
                  <c:v>#N/A</c:v>
                </c:pt>
                <c:pt idx="9">
                  <c:v>#N/A</c:v>
                </c:pt>
                <c:pt idx="10">
                  <c:v>-11</c:v>
                </c:pt>
                <c:pt idx="11">
                  <c:v>#N/A</c:v>
                </c:pt>
                <c:pt idx="12">
                  <c:v>#N/A</c:v>
                </c:pt>
                <c:pt idx="13">
                  <c:v>21</c:v>
                </c:pt>
                <c:pt idx="14">
                  <c:v>#N/A</c:v>
                </c:pt>
              </c:numCache>
            </c:numRef>
          </c:val>
          <c:smooth val="0"/>
          <c:extLst>
            <c:ext xmlns:c16="http://schemas.microsoft.com/office/drawing/2014/chart" uri="{C3380CC4-5D6E-409C-BE32-E72D297353CC}">
              <c16:uniqueId val="{00000008-AF93-48E3-B199-24620B9D4C4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3908</c:v>
                </c:pt>
                <c:pt idx="5">
                  <c:v>4287</c:v>
                </c:pt>
                <c:pt idx="8">
                  <c:v>4116</c:v>
                </c:pt>
                <c:pt idx="11">
                  <c:v>4278</c:v>
                </c:pt>
                <c:pt idx="14">
                  <c:v>4216</c:v>
                </c:pt>
              </c:numCache>
            </c:numRef>
          </c:val>
          <c:extLst>
            <c:ext xmlns:c16="http://schemas.microsoft.com/office/drawing/2014/chart" uri="{C3380CC4-5D6E-409C-BE32-E72D297353CC}">
              <c16:uniqueId val="{00000000-8881-44F9-AFD6-7D7920B9DEB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619</c:v>
                </c:pt>
                <c:pt idx="5">
                  <c:v>616</c:v>
                </c:pt>
                <c:pt idx="8">
                  <c:v>574</c:v>
                </c:pt>
                <c:pt idx="11">
                  <c:v>510</c:v>
                </c:pt>
                <c:pt idx="14">
                  <c:v>470</c:v>
                </c:pt>
              </c:numCache>
            </c:numRef>
          </c:val>
          <c:extLst>
            <c:ext xmlns:c16="http://schemas.microsoft.com/office/drawing/2014/chart" uri="{C3380CC4-5D6E-409C-BE32-E72D297353CC}">
              <c16:uniqueId val="{00000001-8881-44F9-AFD6-7D7920B9DEB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4511</c:v>
                </c:pt>
                <c:pt idx="5">
                  <c:v>4835</c:v>
                </c:pt>
                <c:pt idx="8">
                  <c:v>5054</c:v>
                </c:pt>
                <c:pt idx="11">
                  <c:v>5169</c:v>
                </c:pt>
                <c:pt idx="14">
                  <c:v>4915</c:v>
                </c:pt>
              </c:numCache>
            </c:numRef>
          </c:val>
          <c:extLst>
            <c:ext xmlns:c16="http://schemas.microsoft.com/office/drawing/2014/chart" uri="{C3380CC4-5D6E-409C-BE32-E72D297353CC}">
              <c16:uniqueId val="{00000002-8881-44F9-AFD6-7D7920B9DEB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881-44F9-AFD6-7D7920B9DEB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881-44F9-AFD6-7D7920B9DEB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881-44F9-AFD6-7D7920B9DEB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685</c:v>
                </c:pt>
                <c:pt idx="3">
                  <c:v>717</c:v>
                </c:pt>
                <c:pt idx="6">
                  <c:v>868</c:v>
                </c:pt>
                <c:pt idx="9">
                  <c:v>863</c:v>
                </c:pt>
                <c:pt idx="12">
                  <c:v>788</c:v>
                </c:pt>
              </c:numCache>
            </c:numRef>
          </c:val>
          <c:extLst>
            <c:ext xmlns:c16="http://schemas.microsoft.com/office/drawing/2014/chart" uri="{C3380CC4-5D6E-409C-BE32-E72D297353CC}">
              <c16:uniqueId val="{00000006-8881-44F9-AFD6-7D7920B9DEB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881-44F9-AFD6-7D7920B9DEB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746</c:v>
                </c:pt>
                <c:pt idx="3">
                  <c:v>674</c:v>
                </c:pt>
                <c:pt idx="6">
                  <c:v>636</c:v>
                </c:pt>
                <c:pt idx="9">
                  <c:v>611</c:v>
                </c:pt>
                <c:pt idx="12">
                  <c:v>561</c:v>
                </c:pt>
              </c:numCache>
            </c:numRef>
          </c:val>
          <c:extLst>
            <c:ext xmlns:c16="http://schemas.microsoft.com/office/drawing/2014/chart" uri="{C3380CC4-5D6E-409C-BE32-E72D297353CC}">
              <c16:uniqueId val="{00000008-8881-44F9-AFD6-7D7920B9DEB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881-44F9-AFD6-7D7920B9DEB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3749</c:v>
                </c:pt>
                <c:pt idx="3">
                  <c:v>4493</c:v>
                </c:pt>
                <c:pt idx="6">
                  <c:v>4783</c:v>
                </c:pt>
                <c:pt idx="9">
                  <c:v>4623</c:v>
                </c:pt>
                <c:pt idx="12">
                  <c:v>4539</c:v>
                </c:pt>
              </c:numCache>
            </c:numRef>
          </c:val>
          <c:extLst>
            <c:ext xmlns:c16="http://schemas.microsoft.com/office/drawing/2014/chart" uri="{C3380CC4-5D6E-409C-BE32-E72D297353CC}">
              <c16:uniqueId val="{0000000A-8881-44F9-AFD6-7D7920B9DEB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881-44F9-AFD6-7D7920B9DEB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1846</c:v>
                </c:pt>
                <c:pt idx="1">
                  <c:v>956</c:v>
                </c:pt>
                <c:pt idx="2">
                  <c:v>737</c:v>
                </c:pt>
              </c:numCache>
            </c:numRef>
          </c:val>
          <c:extLst>
            <c:ext xmlns:c16="http://schemas.microsoft.com/office/drawing/2014/chart" uri="{C3380CC4-5D6E-409C-BE32-E72D297353CC}">
              <c16:uniqueId val="{00000000-AF7E-42CB-8AB1-934D4DB1CFA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992</c:v>
                </c:pt>
                <c:pt idx="1">
                  <c:v>991</c:v>
                </c:pt>
                <c:pt idx="2">
                  <c:v>990</c:v>
                </c:pt>
              </c:numCache>
            </c:numRef>
          </c:val>
          <c:extLst>
            <c:ext xmlns:c16="http://schemas.microsoft.com/office/drawing/2014/chart" uri="{C3380CC4-5D6E-409C-BE32-E72D297353CC}">
              <c16:uniqueId val="{00000001-AF7E-42CB-8AB1-934D4DB1CFA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1942</c:v>
                </c:pt>
                <c:pt idx="1">
                  <c:v>2957</c:v>
                </c:pt>
                <c:pt idx="2">
                  <c:v>2923</c:v>
                </c:pt>
              </c:numCache>
            </c:numRef>
          </c:val>
          <c:extLst>
            <c:ext xmlns:c16="http://schemas.microsoft.com/office/drawing/2014/chart" uri="{C3380CC4-5D6E-409C-BE32-E72D297353CC}">
              <c16:uniqueId val="{00000002-AF7E-42CB-8AB1-934D4DB1CFA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{A6063DAE-BEC8-4E4B-84A5-63A8CD00B0F0}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F25-491C-9683-6B6446B943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{A2A70342-B86D-4D22-B49C-C6251EE1B021}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F25-491C-9683-6B6446B943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{167A4254-4BC4-4199-8D9C-F2466D9E54FF}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F25-491C-9683-6B6446B943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{E9B0FD3D-816C-4CB1-A9D3-41EEC658A520}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F25-491C-9683-6B6446B943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{F42035FC-9503-4C4E-B0A1-3229FE0E0E41}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F25-491C-9683-6B6446B9432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{70456AB7-A318-4F15-A72D-16B50E203A7C}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F25-491C-9683-6B6446B9432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{2135DF26-3B31-4840-ADC9-47E224361F1B}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F25-491C-9683-6B6446B9432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{74AC5138-9710-472E-A048-0A0C537EE011}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F25-491C-9683-6B6446B9432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{797E5163-1ECB-4B30-B226-C5B744FC03FD}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F25-491C-9683-6B6446B943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58.9</c:v>
                </c:pt>
                <c:pt idx="16">
                  <c:v>60.8</c:v>
                </c:pt>
                <c:pt idx="24">
                  <c:v>63.2</c:v>
                </c:pt>
                <c:pt idx="32">
                  <c:v>64.900000000000006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F25-491C-9683-6B6446B9432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{1D16C4FE-986D-4D25-9563-5631981C6482}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F25-491C-9683-6B6446B9432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{453B1E2B-8EC6-426C-888E-36518A7C42DF}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F25-491C-9683-6B6446B943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{82DB94C8-E624-4921-9354-D06D5FC6384E}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F25-491C-9683-6B6446B943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{C01FD7E7-31A0-44B0-9D7D-B79A58A24EF7}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F25-491C-9683-6B6446B943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{FD885AC7-FD35-4EF3-9F16-FC0660427042}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F25-491C-9683-6B6446B9432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{851375F8-CE29-4D9B-A4F3-5B8FE91C794A}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F25-491C-9683-6B6446B9432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{4889AD63-0EB6-4E73-87F1-79A82A29D7E3}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F25-491C-9683-6B6446B9432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{055DB8B6-F1DC-4056-A502-7E95B3F54D38}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F25-491C-9683-6B6446B9432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{27FE1482-8895-4999-83B5-4DAA4F70CFAA}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F25-491C-9683-6B6446B943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9F25-491C-9683-6B6446B9432D}"/>
            </c:ext>
          </c:extLst>
        </c:ser>
        <c:dLbls>
          <c:showLegendKey val="0"/>
          <c:showVal val="1"/>
          <c:showCatName val="0"/>
          <c:showSerName val="0"/>
          <c:showPercent val="0"/>
          <c:showBubbleSize val="0"/>
        </c:dLbls>
        <c:axId val="46179840"/>
        <c:axId val="46181760"/>
      </c:scatterChart>
      <c:valAx>
        <c:axId val="46179840"/>
        <c:scaling>
          <c:orientation val="minMax"/>
          <c:max val="59.1"/>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{5572CE10-BA90-4DED-94B6-DA07F8B53287}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0CB-41E0-BC24-42A2B748381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{95D4AFAE-7198-4B36-844C-3FF5D917F3DF}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0CB-41E0-BC24-42A2B748381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{EAF31F2C-C1D7-4036-8AA6-F73E556185FD}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0CB-41E0-BC24-42A2B748381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{D379C43A-D7DB-448E-8A5D-128805454AB3}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0CB-41E0-BC24-42A2B748381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{8868451F-539F-416F-831C-605007F08054}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0CB-41E0-BC24-42A2B748381E}"/>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{0022C82A-9991-4848-A647-537FEAED205A}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0CB-41E0-BC24-42A2B748381E}"/>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{4D59D303-FFA9-46AA-B475-30462A9ADD36}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0CB-41E0-BC24-42A2B748381E}"/>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{955D43C5-389A-4B38-8D1B-A0955BF9A729}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0CB-41E0-BC24-42A2B748381E}"/>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{1F368E10-5BBE-455E-8A14-E931F0AB28B4}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0CB-41E0-BC24-42A2B748381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3.8</c:v>
                </c:pt>
                <c:pt idx="8">
                  <c:v>2.2000000000000002</c:v>
                </c:pt>
                <c:pt idx="16">
                  <c:v>0.6</c:v>
                </c:pt>
                <c:pt idx="24">
                  <c:v>-0.4</c:v>
                </c:pt>
                <c:pt idx="32">
                  <c:v>-0.2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0CB-41E0-BC24-42A2B748381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{81E0735B-4C47-4AA3-B96C-381F55CDB617}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0CB-41E0-BC24-42A2B748381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{D267D5A3-490B-490B-B264-7D580EA9827D}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0CB-41E0-BC24-42A2B748381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{E94076E1-7311-4986-BE73-5C94A06A848B}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0CB-41E0-BC24-42A2B748381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{4BFAA75C-056D-4DD0-96DB-FBF535B0945F}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0CB-41E0-BC24-42A2B748381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{51E12D9F-D169-4CDC-AC16-B89D1DD383D4}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0CB-41E0-BC24-42A2B748381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{197A2508-D094-4BBC-8C29-2F285E8CA60A}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0CB-41E0-BC24-42A2B748381E}"/>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{F53FCCD6-C0C2-49E3-ACE2-D1EE6967DE8D}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0CB-41E0-BC24-42A2B748381E}"/>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{4D5CA905-544C-4274-BF28-AC2492AB47D4}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0CB-41E0-BC24-42A2B748381E}"/>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{9A47B5BB-863F-40F0-BD1A-839DE976AF29}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0CB-41E0-BC24-42A2B74838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0CB-41E0-BC24-42A2B748381E}"/>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北海道幌加内町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元利償還金は、計画的な事業の遂行や繰上償還により年々減少しており、同様に算入公債費等（後年度、普通交付税で財政措置される公債費）も徐々に連動して減少している。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これは、算入公債費のある有利な起債借り入れを行っているためである。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引き続き、事業の必要性・緊急性を勘案し、新規地方債の発行を抑制するとともに、有利な地方債の活用により、公債費の適正化に努める。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本町においては、減債基金満期一括償還地方債の借入がなく、今後においても利用はしない予定である。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北海道幌加内町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昨年度の大雪災害や地方交付税の減少に係る基金取り崩しをした結果、充当可能財源等が減少している。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温泉施設などの公共施設の改修を予定しているため、将来負担額が増加していくと想定しているが、引き続き、事務事業の効率化、見直し等による経費の削減に努め、計画的な事業の遂行により新規地方債の発行抑制、有利な地方債の活用、繰上償還などの実施により比率減少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北海道幌加内町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昨年度の大雪災害や地方交付税に減少等の影響により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事業の必要性、緊急性を勘案し、基金運営の適正化に努める。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①公共施設等整備基金：公共施設の建設、改修、用地取得、取り壊し。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②総合振興基金：町の総合振興事業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深名線バス転換対策基金：通学定期運賃差額助成事業やバス停留所の整備。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④夢・人・郷づくり基金：活力あるまちづくりに資する人材育成事業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⑤社会福祉基金：地域の福祉増進事業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③深名線バス関連事業へ充当しているため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①老朽化する施設整備事業へ充当。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②町政記念事業、町史作成事業等へ充当。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③従来どおり、通学定期運賃差額助成事業や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バス停留所等の整備へ充当。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④国内外へ研修派遣及び交流事業や講師招聘、講演会の開催等へ充当。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⑤福祉増進事業へ充当。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前年に発生した大雪災害にかかる経費の増及び地方交付税の減少により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災害や経済事情の変動により財源不足が生じた場合に充当する予定。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地上デジタル放送事業へ充当しているため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年度までは、同事業へ同額充当を予定しており、その他は経済事情の変動により財源不足が生じた場合に充当する予定。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3ECEE0B-1D0D-40AF-8264-C14D3C5D47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BBA086F-3F64-4C6D-9119-47AA8CBBB9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FCF7F331-281D-494E-994C-E6A155BCD921}"/>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2979773B-C3A8-4278-99A9-05A1157E1698}"/>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4EDF0413-A3BF-4736-8F91-AFA2E4917DA1}"/>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9AA7483B-4367-43FD-AFA6-9E1D34939E3F}"/>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23B0A176-91C9-432D-A1D0-8B0BF0AED429}"/>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1B3F2A95-A84D-4D07-966B-AEB700F46235}"/>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92C2C136-830A-4EA4-A48A-92A53DA3284A}"/>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20B98392-4F33-4A37-84DC-CBED98846BF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8AA7554F-EBD8-4136-9A4F-4FDDF4ADFD03}"/>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10ED84A6-4FEF-4492-9D2D-6074563B1CE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C547DEF2-4FE0-44EA-8E8E-DC416131448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F407E38C-156B-413D-AB4E-BBA14392B2E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DCCD2D22-D477-450E-8840-1C5F0EB8B97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北海道幌加内町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6C3AF650-2886-40C8-BDF2-922A1E35106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EA93FBC7-F521-45FE-B5AB-ABBF4F3E7BF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2ECB5DD0-A6D8-40D5-AF14-E1A4C76D5E2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90DD9492-C3F3-459E-8FA2-FA88BC54034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4C12744D-6F56-4B1C-80F9-E9D7ED75215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EDD46726-D3E4-4BC0-BFD2-C20C9C2A944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1,508
1,506
767.04
3,901,537
3,775,006
96,947
2,340,475
4,539,150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F8ECCEA1-74AE-4057-9898-272D5FA7A29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3D73B1FD-E76C-4BF9-BC35-734EF3C8749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5AF4ADE1-94F1-4779-A3C4-C1C9B4F2A85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91730C5-080F-41D6-8095-993F4073012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A8C6C68C-8C69-4F5B-9D9B-37F2109ED8D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85F47268-D9DE-400A-947C-232C65211F7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ED1D409-8135-4EEC-AA00-139ED961EA3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7F969125-E44E-43C3-B81E-8F90B71D8F2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E7E57C02-3A97-456B-82B8-E17B0466ABF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5B759F42-4C4D-4741-8964-63EE3B53101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36E56175-A3A1-4D2C-A89C-95BF3A016FE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A6841FEB-7F4D-4E36-A674-788E1375F75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44E8D8A6-D830-4A75-B9F0-E3C4B244A63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6153A9A4-1F58-46BC-A03A-DF84F604D34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9DBA5394-BCAB-4AEC-AA84-8105341216B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56C007C8-005D-412A-ADF9-62C87D1F53D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D7D0EE10-D132-4095-80B8-991B69C05FC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EDA8A8BC-9355-494A-B338-D2206EF6AB93}"/>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DB13C2B3-C502-4F17-910D-89D25E676962}"/>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F63D6D8A-4500-4F8A-B10A-EA2B30A14A04}"/>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DBBBE15B-CDE7-42EF-8B5A-CEDA8FA21FFB}"/>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FA8114CC-F52A-4AD1-B7D7-029912EA99D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3CBA8A0E-4F24-42F2-A869-4719DE1E8B9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11622712-3521-4A03-9461-89052FC3D1A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7E0DB6D-B542-48F2-81BC-B1BFE53934C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C420FB38-0EBE-4D20-843A-84C30676EAE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2B426BD7-1860-4260-B752-C4C186A72AC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CD45574D-ED0D-47AC-B03F-15FBDA4BAE7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8E2278B4-D757-40CA-9548-4343A6C1AC9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7177FF83-B9F0-45D7-AF50-13A045DDCB9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931D6DB8-CCA3-4878-ADD4-685535A6E87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AC63EC01-0337-475D-B4DE-D559BBFB1C4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3F677EA0-8414-4B8F-B7B0-F8B5E15EAAE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36215015-1787-49D4-9EFA-4569B8F857E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有形固定資産減価償却率は、類似団体と比較しても高く、上昇傾向にあることから、早急に個別施設計画を策定し計画的に維持更新を行っていく必要がある。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92CDEB17-DE0F-42B7-8CEA-1F1D6B95A8C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648AE902-8F73-488C-8C2F-1503D6CE26B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21E2BB17-3766-44D0-A9C8-62065E022216}"/>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FEC80C6A-8B6E-4D05-BC45-C3BA711A2B1B}"/>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A536C76A-390A-4F60-BAE0-CF454933DEE4}"/>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7C66056B-7006-496D-B3AA-8C154ABB6217}"/>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81823D54-EB42-4DC7-BFE9-20D5560078D9}"/>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8029C385-4625-4372-A9E2-B86FD9F49B9D}"/>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BCC5D03E-1C6B-45C7-BF9C-37C55B951492}"/>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C971D0D2-80C1-44F9-8315-731F34BB05D1}"/>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57652E9B-4E04-46FA-B4EF-BCF17A178A68}"/>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F6299ABD-5ADC-442A-A384-172C043E4734}"/>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2989DE5A-76F7-4412-A2C4-06B7D85D13EA}"/>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806600DC-2EE3-4842-BCEF-7FAE52EFB899}"/>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E67C3FC0-5800-46D2-A7AB-5F693DC32855}"/>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3770F5FD-FE13-45DC-B2EA-DED0767396A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E0B134B1-B977-4A35-BFCD-91A5C048E51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1BB7CAFF-55F9-4DCA-8B35-72EB8361169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5" name="直線コネクタ 74">
          <a:extLst>
            <a:ext uri="{FF2B5EF4-FFF2-40B4-BE49-F238E27FC236}">
              <a16:creationId xmlns:a16="http://schemas.microsoft.com/office/drawing/2014/main" id="{C041CEBA-3275-40D4-BEA4-89A6467EF4D6}"/>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6" name="有形固定資産減価償却率最小値テキスト">
          <a:extLst>
            <a:ext uri="{FF2B5EF4-FFF2-40B4-BE49-F238E27FC236}">
              <a16:creationId xmlns:a16="http://schemas.microsoft.com/office/drawing/2014/main" id="{B1543D7F-4BFD-47C1-9721-84FCD9CD6AB0}"/>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7" name="直線コネクタ 76">
          <a:extLst>
            <a:ext uri="{FF2B5EF4-FFF2-40B4-BE49-F238E27FC236}">
              <a16:creationId xmlns:a16="http://schemas.microsoft.com/office/drawing/2014/main" id="{9C656153-9187-457A-BD88-5EEEF3CACAC6}"/>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8" name="有形固定資産減価償却率最大値テキスト">
          <a:extLst>
            <a:ext uri="{FF2B5EF4-FFF2-40B4-BE49-F238E27FC236}">
              <a16:creationId xmlns:a16="http://schemas.microsoft.com/office/drawing/2014/main" id="{DC55238D-AD32-45F5-98BF-439E3CFDF80B}"/>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9" name="直線コネクタ 78">
          <a:extLst>
            <a:ext uri="{FF2B5EF4-FFF2-40B4-BE49-F238E27FC236}">
              <a16:creationId xmlns:a16="http://schemas.microsoft.com/office/drawing/2014/main" id="{601A351E-352E-4E58-B401-9C7BADA9A7B1}"/>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80" name="有形固定資産減価償却率平均値テキスト">
          <a:extLst>
            <a:ext uri="{FF2B5EF4-FFF2-40B4-BE49-F238E27FC236}">
              <a16:creationId xmlns:a16="http://schemas.microsoft.com/office/drawing/2014/main" id="{A523DD1E-0058-4F4D-8342-0AD474F05D9D}"/>
            </a:ext>
          </a:extLst>
        </xdr:cNvPr>
        <xdr:cNvSpPr txBox="1"/>
      </xdr:nvSpPr>
      <xdr:spPr>
        <a:xfrm>
          <a:off x="4813300" y="5846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1" name="フローチャート: 判断 80">
          <a:extLst>
            <a:ext uri="{FF2B5EF4-FFF2-40B4-BE49-F238E27FC236}">
              <a16:creationId xmlns:a16="http://schemas.microsoft.com/office/drawing/2014/main" id="{FFC3AB66-D7FC-40D0-8E0E-F2F3A65BF33F}"/>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2" name="フローチャート: 判断 81">
          <a:extLst>
            <a:ext uri="{FF2B5EF4-FFF2-40B4-BE49-F238E27FC236}">
              <a16:creationId xmlns:a16="http://schemas.microsoft.com/office/drawing/2014/main" id="{381BBD30-181E-4CD8-B3F4-A7D88EBD4F17}"/>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3" name="フローチャート: 判断 82">
          <a:extLst>
            <a:ext uri="{FF2B5EF4-FFF2-40B4-BE49-F238E27FC236}">
              <a16:creationId xmlns:a16="http://schemas.microsoft.com/office/drawing/2014/main" id="{7F50D387-FCAC-4779-AB3B-917C562600B3}"/>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4" name="フローチャート: 判断 83">
          <a:extLst>
            <a:ext uri="{FF2B5EF4-FFF2-40B4-BE49-F238E27FC236}">
              <a16:creationId xmlns:a16="http://schemas.microsoft.com/office/drawing/2014/main" id="{78341B6B-FCE4-4953-B770-10844B9E9760}"/>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C458BA28-0F8E-4A47-BBEC-2FABBF42D46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D9C51E11-078A-43FE-9E3A-9538F9D1A6E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CEE71B6A-22C5-4951-94D9-34ED6E74409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DB959CED-AD49-4486-AA08-47656985414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617CCC8F-496D-429B-96E1-C9590AD0A47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104231</xdr:rowOff>
    </xdr:from>
    <xdr:to>
      <xdr:col>23</xdr:col>
      <xdr:colOff>136525</xdr:colOff>
      <xdr:row>29</xdr:row>
      <xdr:rowOff>34381</xdr:rowOff>
    </xdr:to>
    <xdr:sp macro="" textlink="">
      <xdr:nvSpPr>
        <xdr:cNvPr id="90" name="楕円 89">
          <a:extLst>
            <a:ext uri="{FF2B5EF4-FFF2-40B4-BE49-F238E27FC236}">
              <a16:creationId xmlns:a16="http://schemas.microsoft.com/office/drawing/2014/main" id="{4209DC87-DF2D-49DA-8AB2-AA2A9E163054}"/>
            </a:ext>
          </a:extLst>
        </xdr:cNvPr>
        <xdr:cNvSpPr/>
      </xdr:nvSpPr>
      <xdr:spPr>
        <a:xfrm>
          <a:off x="4711700" y="567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127108</xdr:rowOff>
    </xdr:from>
    <xdr:ext cx="405111" cy="259045"/>
    <xdr:sp macro="" textlink="">
      <xdr:nvSpPr>
        <xdr:cNvPr id="91" name="有形固定資産減価償却率該当値テキスト">
          <a:extLst>
            <a:ext uri="{FF2B5EF4-FFF2-40B4-BE49-F238E27FC236}">
              <a16:creationId xmlns:a16="http://schemas.microsoft.com/office/drawing/2014/main" id="{919BB009-A05B-471C-B49A-98E008A17CA4}"/>
            </a:ext>
          </a:extLst>
        </xdr:cNvPr>
        <xdr:cNvSpPr txBox="1"/>
      </xdr:nvSpPr>
      <xdr:spPr>
        <a:xfrm>
          <a:off x="4813300" y="5527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156664</xdr:rowOff>
    </xdr:from>
    <xdr:to>
      <xdr:col>19</xdr:col>
      <xdr:colOff>187325</xdr:colOff>
      <xdr:row>29</xdr:row>
      <xdr:rowOff>86814</xdr:rowOff>
    </xdr:to>
    <xdr:sp macro="" textlink="">
      <xdr:nvSpPr>
        <xdr:cNvPr id="92" name="楕円 91">
          <a:extLst>
            <a:ext uri="{FF2B5EF4-FFF2-40B4-BE49-F238E27FC236}">
              <a16:creationId xmlns:a16="http://schemas.microsoft.com/office/drawing/2014/main" id="{C0E0BCC4-F7C6-46D7-AA60-A27DB4B5E0A3}"/>
            </a:ext>
          </a:extLst>
        </xdr:cNvPr>
        <xdr:cNvSpPr/>
      </xdr:nvSpPr>
      <xdr:spPr>
        <a:xfrm>
          <a:off x="4000500" y="572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155031</xdr:rowOff>
    </xdr:from>
    <xdr:to>
      <xdr:col>23</xdr:col>
      <xdr:colOff>85725</xdr:colOff>
      <xdr:row>29</xdr:row>
      <xdr:rowOff>36014</xdr:rowOff>
    </xdr:to>
    <xdr:cxnSp macro="">
      <xdr:nvCxnSpPr>
        <xdr:cNvPr id="93" name="直線コネクタ 92">
          <a:extLst>
            <a:ext uri="{FF2B5EF4-FFF2-40B4-BE49-F238E27FC236}">
              <a16:creationId xmlns:a16="http://schemas.microsoft.com/office/drawing/2014/main" id="{0C6703D4-BCD3-49D6-A4EC-AC7F08032995}"/>
            </a:ext>
          </a:extLst>
        </xdr:cNvPr>
        <xdr:cNvCxnSpPr/>
      </xdr:nvCxnSpPr>
      <xdr:spPr>
        <a:xfrm flipV="1">
          <a:off x="4051300" y="5727156"/>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59236</xdr:rowOff>
    </xdr:from>
    <xdr:to>
      <xdr:col>15</xdr:col>
      <xdr:colOff>187325</xdr:colOff>
      <xdr:row>29</xdr:row>
      <xdr:rowOff>160836</xdr:rowOff>
    </xdr:to>
    <xdr:sp macro="" textlink="">
      <xdr:nvSpPr>
        <xdr:cNvPr id="94" name="楕円 93">
          <a:extLst>
            <a:ext uri="{FF2B5EF4-FFF2-40B4-BE49-F238E27FC236}">
              <a16:creationId xmlns:a16="http://schemas.microsoft.com/office/drawing/2014/main" id="{D88BAA7C-C876-4107-B32F-4EAAE703D739}"/>
            </a:ext>
          </a:extLst>
        </xdr:cNvPr>
        <xdr:cNvSpPr/>
      </xdr:nvSpPr>
      <xdr:spPr>
        <a:xfrm>
          <a:off x="3238500" y="58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36014</xdr:rowOff>
    </xdr:from>
    <xdr:to>
      <xdr:col>19</xdr:col>
      <xdr:colOff>136525</xdr:colOff>
      <xdr:row>29</xdr:row>
      <xdr:rowOff>110036</xdr:rowOff>
    </xdr:to>
    <xdr:cxnSp macro="">
      <xdr:nvCxnSpPr>
        <xdr:cNvPr id="95" name="直線コネクタ 94">
          <a:extLst>
            <a:ext uri="{FF2B5EF4-FFF2-40B4-BE49-F238E27FC236}">
              <a16:creationId xmlns:a16="http://schemas.microsoft.com/office/drawing/2014/main" id="{AFA21AFE-2721-480C-ADD3-CEAE1E2466F4}"/>
            </a:ext>
          </a:extLst>
        </xdr:cNvPr>
        <xdr:cNvCxnSpPr/>
      </xdr:nvCxnSpPr>
      <xdr:spPr>
        <a:xfrm flipV="1">
          <a:off x="3289300" y="5779589"/>
          <a:ext cx="762000" cy="7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117838</xdr:rowOff>
    </xdr:from>
    <xdr:to>
      <xdr:col>11</xdr:col>
      <xdr:colOff>187325</xdr:colOff>
      <xdr:row>30</xdr:row>
      <xdr:rowOff>47988</xdr:rowOff>
    </xdr:to>
    <xdr:sp macro="" textlink="">
      <xdr:nvSpPr>
        <xdr:cNvPr id="96" name="楕円 95">
          <a:extLst>
            <a:ext uri="{FF2B5EF4-FFF2-40B4-BE49-F238E27FC236}">
              <a16:creationId xmlns:a16="http://schemas.microsoft.com/office/drawing/2014/main" id="{90B207BA-8560-4728-8EEF-B060534E5AB7}"/>
            </a:ext>
          </a:extLst>
        </xdr:cNvPr>
        <xdr:cNvSpPr/>
      </xdr:nvSpPr>
      <xdr:spPr>
        <a:xfrm>
          <a:off x="2476500" y="586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110036</xdr:rowOff>
    </xdr:from>
    <xdr:to>
      <xdr:col>15</xdr:col>
      <xdr:colOff>136525</xdr:colOff>
      <xdr:row>29</xdr:row>
      <xdr:rowOff>168638</xdr:rowOff>
    </xdr:to>
    <xdr:cxnSp macro="">
      <xdr:nvCxnSpPr>
        <xdr:cNvPr id="97" name="直線コネクタ 96">
          <a:extLst>
            <a:ext uri="{FF2B5EF4-FFF2-40B4-BE49-F238E27FC236}">
              <a16:creationId xmlns:a16="http://schemas.microsoft.com/office/drawing/2014/main" id="{DDE8E5EF-62FF-4533-921A-55C201DCF757}"/>
            </a:ext>
          </a:extLst>
        </xdr:cNvPr>
        <xdr:cNvCxnSpPr/>
      </xdr:nvCxnSpPr>
      <xdr:spPr>
        <a:xfrm flipV="1">
          <a:off x="2527300" y="5853611"/>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98" name="n_1aveValue有形固定資産減価償却率">
          <a:extLst>
            <a:ext uri="{FF2B5EF4-FFF2-40B4-BE49-F238E27FC236}">
              <a16:creationId xmlns:a16="http://schemas.microsoft.com/office/drawing/2014/main" id="{FB4EBAEA-5A3E-4765-B163-246E8220D342}"/>
            </a:ext>
          </a:extLst>
        </xdr:cNvPr>
        <xdr:cNvSpPr txBox="1"/>
      </xdr:nvSpPr>
      <xdr:spPr>
        <a:xfrm>
          <a:off x="38360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9" name="n_2aveValue有形固定資産減価償却率">
          <a:extLst>
            <a:ext uri="{FF2B5EF4-FFF2-40B4-BE49-F238E27FC236}">
              <a16:creationId xmlns:a16="http://schemas.microsoft.com/office/drawing/2014/main" id="{F516C7A4-26E6-4A38-8818-03E41FDD2141}"/>
            </a:ext>
          </a:extLst>
        </xdr:cNvPr>
        <xdr:cNvSpPr txBox="1"/>
      </xdr:nvSpPr>
      <xdr:spPr>
        <a:xfrm>
          <a:off x="30867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12626</xdr:rowOff>
    </xdr:from>
    <xdr:ext cx="405111" cy="259045"/>
    <xdr:sp macro="" textlink="">
      <xdr:nvSpPr>
        <xdr:cNvPr id="100" name="n_3aveValue有形固定資産減価償却率">
          <a:extLst>
            <a:ext uri="{FF2B5EF4-FFF2-40B4-BE49-F238E27FC236}">
              <a16:creationId xmlns:a16="http://schemas.microsoft.com/office/drawing/2014/main" id="{EAA76089-880B-4D5A-92F9-66C21CEFB21B}"/>
            </a:ext>
          </a:extLst>
        </xdr:cNvPr>
        <xdr:cNvSpPr txBox="1"/>
      </xdr:nvSpPr>
      <xdr:spPr>
        <a:xfrm>
          <a:off x="2324744" y="60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103341</xdr:rowOff>
    </xdr:from>
    <xdr:ext cx="405111" cy="259045"/>
    <xdr:sp macro="" textlink="">
      <xdr:nvSpPr>
        <xdr:cNvPr id="101" name="n_1mainValue有形固定資産減価償却率">
          <a:extLst>
            <a:ext uri="{FF2B5EF4-FFF2-40B4-BE49-F238E27FC236}">
              <a16:creationId xmlns:a16="http://schemas.microsoft.com/office/drawing/2014/main" id="{0DE59A8D-37C5-4B5C-AD87-39DC4EB7E099}"/>
            </a:ext>
          </a:extLst>
        </xdr:cNvPr>
        <xdr:cNvSpPr txBox="1"/>
      </xdr:nvSpPr>
      <xdr:spPr>
        <a:xfrm>
          <a:off x="3836044" y="5504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5913</xdr:rowOff>
    </xdr:from>
    <xdr:ext cx="405111" cy="259045"/>
    <xdr:sp macro="" textlink="">
      <xdr:nvSpPr>
        <xdr:cNvPr id="102" name="n_2mainValue有形固定資産減価償却率">
          <a:extLst>
            <a:ext uri="{FF2B5EF4-FFF2-40B4-BE49-F238E27FC236}">
              <a16:creationId xmlns:a16="http://schemas.microsoft.com/office/drawing/2014/main" id="{1B995970-F957-4662-9926-C52EEB6D1B30}"/>
            </a:ext>
          </a:extLst>
        </xdr:cNvPr>
        <xdr:cNvSpPr txBox="1"/>
      </xdr:nvSpPr>
      <xdr:spPr>
        <a:xfrm>
          <a:off x="3086744" y="55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64515</xdr:rowOff>
    </xdr:from>
    <xdr:ext cx="405111" cy="259045"/>
    <xdr:sp macro="" textlink="">
      <xdr:nvSpPr>
        <xdr:cNvPr id="103" name="n_3mainValue有形固定資産減価償却率">
          <a:extLst>
            <a:ext uri="{FF2B5EF4-FFF2-40B4-BE49-F238E27FC236}">
              <a16:creationId xmlns:a16="http://schemas.microsoft.com/office/drawing/2014/main" id="{D778D27B-40E6-477E-92E2-30D7D06FF485}"/>
            </a:ext>
          </a:extLst>
        </xdr:cNvPr>
        <xdr:cNvSpPr txBox="1"/>
      </xdr:nvSpPr>
      <xdr:spPr>
        <a:xfrm>
          <a:off x="2324744"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7324C2A2-811D-4D23-ADA5-C2192C963C7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EFC9D8DF-9B70-4126-A83C-2F6E4ABE4A9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6" name="正方形/長方形 105">
          <a:extLst>
            <a:ext uri="{FF2B5EF4-FFF2-40B4-BE49-F238E27FC236}">
              <a16:creationId xmlns:a16="http://schemas.microsoft.com/office/drawing/2014/main" id="{0F4EC657-03B9-43C6-8BFE-2F53FB83911C}"/>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8FC99231-7E57-40F1-89B9-839A44CBA7A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65983AAB-E925-4D6C-9705-896D48FD7DF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32B4CFA4-24B2-458F-8A71-5380A2126FC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6FE31822-DCAF-4246-BD82-CDE8F40D684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6D6B427B-8D3B-48B3-AB32-2F8FA2CC607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9C98373B-AEBD-4975-B2AC-41B5D0E267E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D50A7D5B-5191-48BF-A71B-73EF6AA2E8E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D8FD2BFC-9EDA-4713-8092-EF46932412F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BC984C5C-F8D3-4F3B-9DFE-59DE127C905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0DB5B81D-52DF-4166-82C8-500C674CF80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償還期間が短期の借入増えているため、債務償還比率は類似団体と比較しても低い状況となっており、低い状況を維持できるよう適切に財政運営を図る。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92B66152-EE1D-4B34-9EEC-ADE3E9C41DB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211C5EA9-2C83-4CE9-90C1-5798278DC32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F4EBC4BA-4AF9-4169-AFCD-049FB964672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a16="http://schemas.microsoft.com/office/drawing/2014/main" id="{0B6E3F62-2AF4-4E09-BCF3-6EBF34302D3B}"/>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57277B97-D849-463F-9FAD-5190E63C3AC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A97AA812-2F42-4F35-B2C6-00CC7C13675B}"/>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B7287C08-62B8-4891-A8C5-1F76DAF63849}"/>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CCBF9EC8-0404-4CE7-BEB4-A2854ECEAF96}"/>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F96BCC07-C4A1-4016-A52B-831FDE102B76}"/>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B5CDD4DB-C277-40C9-82E9-46234EB9DDD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BC9518FE-3AF9-481B-9C32-6DBA0CA8EE0E}"/>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id="{7FA88390-F2AC-49C3-8541-B4AAE2D9552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57F8C340-4EBB-4357-9E30-4694E8F69C9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id="{41C1B6A4-7552-473B-B51C-B4B749A8FD2E}"/>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E02A6811-72BF-4B0F-B8F6-960C3AA6147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32" name="直線コネクタ 131">
          <a:extLst>
            <a:ext uri="{FF2B5EF4-FFF2-40B4-BE49-F238E27FC236}">
              <a16:creationId xmlns:a16="http://schemas.microsoft.com/office/drawing/2014/main" id="{B56ACDBC-8784-42AD-924D-85177DACBB4F}"/>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a16="http://schemas.microsoft.com/office/drawing/2014/main" id="{1858C0CC-B6D6-402E-BC38-F787136CDF1B}"/>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a16="http://schemas.microsoft.com/office/drawing/2014/main" id="{9221DBC2-42DA-450F-A30A-F845AF4D702A}"/>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5" name="債務償還比率最大値テキスト">
          <a:extLst>
            <a:ext uri="{FF2B5EF4-FFF2-40B4-BE49-F238E27FC236}">
              <a16:creationId xmlns:a16="http://schemas.microsoft.com/office/drawing/2014/main" id="{5C5ADE13-B4B1-412E-A131-BC8BC37B2F01}"/>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6" name="直線コネクタ 135">
          <a:extLst>
            <a:ext uri="{FF2B5EF4-FFF2-40B4-BE49-F238E27FC236}">
              <a16:creationId xmlns:a16="http://schemas.microsoft.com/office/drawing/2014/main" id="{227E458F-36D8-488C-946D-D83B4C193F39}"/>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37" name="債務償還比率平均値テキスト">
          <a:extLst>
            <a:ext uri="{FF2B5EF4-FFF2-40B4-BE49-F238E27FC236}">
              <a16:creationId xmlns:a16="http://schemas.microsoft.com/office/drawing/2014/main" id="{8C0C21CD-BD7B-4560-AB09-DCBBB308B94B}"/>
            </a:ext>
          </a:extLst>
        </xdr:cNvPr>
        <xdr:cNvSpPr txBox="1"/>
      </xdr:nvSpPr>
      <xdr:spPr>
        <a:xfrm>
          <a:off x="14846300" y="622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8" name="フローチャート: 判断 137">
          <a:extLst>
            <a:ext uri="{FF2B5EF4-FFF2-40B4-BE49-F238E27FC236}">
              <a16:creationId xmlns:a16="http://schemas.microsoft.com/office/drawing/2014/main" id="{80AFBC53-8F63-460A-A714-B4058A1D36B5}"/>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9" name="フローチャート: 判断 138">
          <a:extLst>
            <a:ext uri="{FF2B5EF4-FFF2-40B4-BE49-F238E27FC236}">
              <a16:creationId xmlns:a16="http://schemas.microsoft.com/office/drawing/2014/main" id="{B97F4BD0-8015-4292-93B3-0C1D7998171A}"/>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76CE4138-5B72-4865-8C9E-165BFD7196C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BFD85457-8969-4251-A1BE-CF9DCEB60AA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513B25A2-4A2C-4C28-8162-0F1DA6D750D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8464FA2E-00E5-466B-9B22-5E853A88F42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C73B4532-74B3-4F0B-80E6-1E702C0DEBF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11063</xdr:rowOff>
    </xdr:from>
    <xdr:to>
      <xdr:col>76</xdr:col>
      <xdr:colOff>73025</xdr:colOff>
      <xdr:row>34</xdr:row>
      <xdr:rowOff>112663</xdr:rowOff>
    </xdr:to>
    <xdr:sp macro="" textlink="">
      <xdr:nvSpPr>
        <xdr:cNvPr id="145" name="楕円 144">
          <a:extLst>
            <a:ext uri="{FF2B5EF4-FFF2-40B4-BE49-F238E27FC236}">
              <a16:creationId xmlns:a16="http://schemas.microsoft.com/office/drawing/2014/main" id="{1548983D-D1D8-4CF9-AA36-BAA4E86E4401}"/>
            </a:ext>
          </a:extLst>
        </xdr:cNvPr>
        <xdr:cNvSpPr/>
      </xdr:nvSpPr>
      <xdr:spPr>
        <a:xfrm>
          <a:off x="14744700" y="661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97440</xdr:rowOff>
    </xdr:from>
    <xdr:ext cx="405111" cy="259045"/>
    <xdr:sp macro="" textlink="">
      <xdr:nvSpPr>
        <xdr:cNvPr id="146" name="債務償還比率該当値テキスト">
          <a:extLst>
            <a:ext uri="{FF2B5EF4-FFF2-40B4-BE49-F238E27FC236}">
              <a16:creationId xmlns:a16="http://schemas.microsoft.com/office/drawing/2014/main" id="{095B07B7-AF81-4FD7-A95E-ADBCD27CA648}"/>
            </a:ext>
          </a:extLst>
        </xdr:cNvPr>
        <xdr:cNvSpPr txBox="1"/>
      </xdr:nvSpPr>
      <xdr:spPr>
        <a:xfrm>
          <a:off x="14846300" y="652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42608</xdr:rowOff>
    </xdr:from>
    <xdr:to>
      <xdr:col>72</xdr:col>
      <xdr:colOff>123825</xdr:colOff>
      <xdr:row>34</xdr:row>
      <xdr:rowOff>144208</xdr:rowOff>
    </xdr:to>
    <xdr:sp macro="" textlink="">
      <xdr:nvSpPr>
        <xdr:cNvPr id="147" name="楕円 146">
          <a:extLst>
            <a:ext uri="{FF2B5EF4-FFF2-40B4-BE49-F238E27FC236}">
              <a16:creationId xmlns:a16="http://schemas.microsoft.com/office/drawing/2014/main" id="{47126EC8-EC47-4320-BF94-A9A82DE4300D}"/>
            </a:ext>
          </a:extLst>
        </xdr:cNvPr>
        <xdr:cNvSpPr/>
      </xdr:nvSpPr>
      <xdr:spPr>
        <a:xfrm>
          <a:off x="14033500" y="664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61863</xdr:rowOff>
    </xdr:from>
    <xdr:to>
      <xdr:col>76</xdr:col>
      <xdr:colOff>22225</xdr:colOff>
      <xdr:row>34</xdr:row>
      <xdr:rowOff>93408</xdr:rowOff>
    </xdr:to>
    <xdr:cxnSp macro="">
      <xdr:nvCxnSpPr>
        <xdr:cNvPr id="148" name="直線コネクタ 147">
          <a:extLst>
            <a:ext uri="{FF2B5EF4-FFF2-40B4-BE49-F238E27FC236}">
              <a16:creationId xmlns:a16="http://schemas.microsoft.com/office/drawing/2014/main" id="{2D6FE1BD-4397-4159-8F77-A0B32511D8A9}"/>
            </a:ext>
          </a:extLst>
        </xdr:cNvPr>
        <xdr:cNvCxnSpPr/>
      </xdr:nvCxnSpPr>
      <xdr:spPr>
        <a:xfrm flipV="1">
          <a:off x="14084300" y="6662688"/>
          <a:ext cx="711200" cy="3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92177</xdr:rowOff>
    </xdr:from>
    <xdr:ext cx="469744" cy="259045"/>
    <xdr:sp macro="" textlink="">
      <xdr:nvSpPr>
        <xdr:cNvPr id="149" name="n_1aveValue債務償還比率">
          <a:extLst>
            <a:ext uri="{FF2B5EF4-FFF2-40B4-BE49-F238E27FC236}">
              <a16:creationId xmlns:a16="http://schemas.microsoft.com/office/drawing/2014/main" id="{A382B8E5-EFFB-41C1-9FE8-FD505F29CFBD}"/>
            </a:ext>
          </a:extLst>
        </xdr:cNvPr>
        <xdr:cNvSpPr txBox="1"/>
      </xdr:nvSpPr>
      <xdr:spPr>
        <a:xfrm>
          <a:off x="13836727" y="617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34</xdr:row>
      <xdr:rowOff>135335</xdr:rowOff>
    </xdr:from>
    <xdr:ext cx="405111" cy="259045"/>
    <xdr:sp macro="" textlink="">
      <xdr:nvSpPr>
        <xdr:cNvPr id="150" name="n_1mainValue債務償還比率">
          <a:extLst>
            <a:ext uri="{FF2B5EF4-FFF2-40B4-BE49-F238E27FC236}">
              <a16:creationId xmlns:a16="http://schemas.microsoft.com/office/drawing/2014/main" id="{1128CB13-3D0A-45AF-90D0-F7C2B937CF17}"/>
            </a:ext>
          </a:extLst>
        </xdr:cNvPr>
        <xdr:cNvSpPr txBox="1"/>
      </xdr:nvSpPr>
      <xdr:spPr>
        <a:xfrm>
          <a:off x="13869044" y="6736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id="{63B57E65-DADD-4451-BC33-1EEFC6D2305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id="{9E9CF6AC-A671-4C63-B3C7-9CB5DE1C21F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id="{519D23FE-3869-4C12-9CB6-D89356BBE98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id="{96ACC57A-4B2C-45E5-8D0E-7F694120CB4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id="{3A5AEB21-BF9C-4458-93DA-96D7B4FDB8F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id="{E5FBC181-A8A7-477F-98FB-ECC21F3A133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971C08B-EC5C-4579-B39B-423396E864B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6C19E5F-6FAB-4975-A794-9A9D8FE7A81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B986E54-E870-4736-8D13-F79A408631B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7A961C1-75D5-4328-851D-EFB2F8DDF77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北海道幌加内町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48DB5CC-00D1-4A11-886E-3FC22B91C81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C34DA76-B4A6-4BAB-BB0A-CEC6D743463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F609912-B030-4838-98A4-019500E24B4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99C619C-F9FA-4A4E-A1D5-293EFEF89E5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5E4EA9B-3043-48D3-8FCB-904399DB76E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4555E2D-44BA-46F9-BA09-71E88CC7745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1,508
1,506
767.04
3,901,537
3,775,006
96,947
2,340,475
4,539,150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8DDECBD-DF5C-4FE7-B2A5-0265F7D8DEC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F941CAE-D370-430C-89B0-970F00247F0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C5638E7-9073-474A-95AA-C5FB1E7D6CC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DA9974F-7F44-4EA3-9E55-8D79BBA5F8E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EC402D3-43E9-45D9-B8BB-39306B80124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0263F6E-9309-46C3-B91E-65E757E74CA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5DED112-1FEE-4703-9038-A4E84C9C384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58E0F1F-C814-46CD-92E1-743E45B4EE4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ECF4CC5-B6C4-4684-8497-B815CA81F21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7235CFD-F21D-4907-814C-D74A427DD75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BAD03E8-0700-413F-935E-4623952F40F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15C133B-D962-4917-BB70-50E14339297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1D25DDE-8CD4-4325-81CF-164266FAE44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3D9E413-C1A7-4126-B253-705FB6E90D4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4B7B9D2-DE0C-487C-AFA7-FD250AB0DE0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BAD7BE6-7B0F-4A2F-9AC8-3EE2EFA80E0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D5E5E75-20A9-4C2C-8C64-CC108F17BED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B9665BE-F88B-44C6-A058-832191AEFEB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5F10F62-35FA-463A-BCA1-D584DF9CC1F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F73A4A3-4B51-4716-98DA-5692394BFBC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5A0E6175-C5AA-4FAC-BBBE-021121750EA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29CE5051-4308-4A49-A731-28202D73644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DB73427-0494-49D4-AE7A-31A95CA233B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E7AD6D53-ABF1-44EE-8987-F560B760C56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AE9A7E43-73A1-4462-AEF3-3C65D4A68DD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58598B35-8284-4F13-8BD3-24628AE6423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E23EE08B-4178-445C-9772-795FC9DD4ED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6DBB072-802C-485A-B760-282F32A8F4F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F7F0B48D-A7C9-4018-9EF2-BD069D27D0A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D114A585-2D3D-4B6A-8F21-693E0C5E31D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49CBC765-3318-4184-93F8-B69B33353C2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DCBB37B3-1EEC-4FFF-A3A9-83B7A3E8E7CE}"/>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B0BFC687-289A-461B-918E-25BCAA95387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42ED86C3-4237-4F81-9A69-DD434BCFF2C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47DC31CE-F635-44BA-AC77-AC9C462A489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15325787-5D6E-4947-86D3-5069A115846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48EC2753-BC8E-4EFD-83F0-286328D1C92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FF129E10-76BF-4C48-BCD1-A5FC954EFF6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D74E73C4-2620-4764-AB7F-F34F4ACF9DF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CF451B16-86BF-4C35-B7FB-D9938608AA8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97C8DAC2-0B6F-47DF-8445-69182F6969A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B3974124-DB04-4C6A-95F0-D77D2A1F29D1}"/>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1DD12C7-D39B-420B-ABFC-6CA2E2CF5A9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BEB1C086-A047-4FC9-A2EB-3CFF5564D211}"/>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2D4A1A9-0497-4285-B89F-722A746D7DE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5BAD101A-18E8-4ED7-A0B3-AB286F3D9D7D}"/>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72B234B7-B3A8-4D8F-91C9-B74A1B432995}"/>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80F4CA69-8014-45AC-A50E-59735BFC087E}"/>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E79DA11E-0048-47FC-991F-1D0272A13E42}"/>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8779FE97-C92E-46E1-8621-69606225A875}"/>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a:extLst>
            <a:ext uri="{FF2B5EF4-FFF2-40B4-BE49-F238E27FC236}">
              <a16:creationId xmlns:a16="http://schemas.microsoft.com/office/drawing/2014/main" id="{C6F5CF2D-9295-4A91-85B0-C877207BA475}"/>
            </a:ext>
          </a:extLst>
        </xdr:cNvPr>
        <xdr:cNvSpPr txBox="1"/>
      </xdr:nvSpPr>
      <xdr:spPr>
        <a:xfrm>
          <a:off x="4673600" y="622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7142D836-24AC-4FEC-9290-1691B3F93255}"/>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72059DA6-D467-42A0-84CE-4D7EB348962E}"/>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DA51F153-7873-4736-A00A-1B8120F2F173}"/>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id="{F115DABB-9280-4557-9913-A0542024ECBD}"/>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465B642-AFD5-472B-AA15-A1F4499464C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94420DC-6B5B-4A2E-B6EC-AEDF452B794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3021DE9-6E9F-4AA0-A862-1F9701DA737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48015C2-3520-45D6-A156-7EC43E0B87F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1C2725D-E69E-459A-9351-ACF9FE69FFD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123372</xdr:rowOff>
    </xdr:from>
    <xdr:to>
      <xdr:col>24</xdr:col>
      <xdr:colOff>114300</xdr:colOff>
      <xdr:row>36</xdr:row>
      <xdr:rowOff>53522</xdr:rowOff>
    </xdr:to>
    <xdr:sp macro="" textlink="">
      <xdr:nvSpPr>
        <xdr:cNvPr id="72" name="楕円 71">
          <a:extLst>
            <a:ext uri="{FF2B5EF4-FFF2-40B4-BE49-F238E27FC236}">
              <a16:creationId xmlns:a16="http://schemas.microsoft.com/office/drawing/2014/main" id="{6704EC62-745B-4622-91BF-74DE6A148E46}"/>
            </a:ext>
          </a:extLst>
        </xdr:cNvPr>
        <xdr:cNvSpPr/>
      </xdr:nvSpPr>
      <xdr:spPr>
        <a:xfrm>
          <a:off x="4584700"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146249</xdr:rowOff>
    </xdr:from>
    <xdr:ext cx="405111" cy="259045"/>
    <xdr:sp macro="" textlink="">
      <xdr:nvSpPr>
        <xdr:cNvPr id="73" name="【道路】&#10;有形固定資産減価償却率該当値テキスト">
          <a:extLst>
            <a:ext uri="{FF2B5EF4-FFF2-40B4-BE49-F238E27FC236}">
              <a16:creationId xmlns:a16="http://schemas.microsoft.com/office/drawing/2014/main" id="{C088605C-A1D5-4EBC-AB16-C3A6665D900D}"/>
            </a:ext>
          </a:extLst>
        </xdr:cNvPr>
        <xdr:cNvSpPr txBox="1"/>
      </xdr:nvSpPr>
      <xdr:spPr>
        <a:xfrm>
          <a:off x="4673600" y="597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156028</xdr:rowOff>
    </xdr:from>
    <xdr:to>
      <xdr:col>20</xdr:col>
      <xdr:colOff>38100</xdr:colOff>
      <xdr:row>36</xdr:row>
      <xdr:rowOff>86178</xdr:rowOff>
    </xdr:to>
    <xdr:sp macro="" textlink="">
      <xdr:nvSpPr>
        <xdr:cNvPr id="74" name="楕円 73">
          <a:extLst>
            <a:ext uri="{FF2B5EF4-FFF2-40B4-BE49-F238E27FC236}">
              <a16:creationId xmlns:a16="http://schemas.microsoft.com/office/drawing/2014/main" id="{275DCBDD-78E8-43ED-B7F2-B703CD280828}"/>
            </a:ext>
          </a:extLst>
        </xdr:cNvPr>
        <xdr:cNvSpPr/>
      </xdr:nvSpPr>
      <xdr:spPr>
        <a:xfrm>
          <a:off x="3746500" y="615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2722</xdr:rowOff>
    </xdr:from>
    <xdr:to>
      <xdr:col>24</xdr:col>
      <xdr:colOff>63500</xdr:colOff>
      <xdr:row>36</xdr:row>
      <xdr:rowOff>35378</xdr:rowOff>
    </xdr:to>
    <xdr:cxnSp macro="">
      <xdr:nvCxnSpPr>
        <xdr:cNvPr id="75" name="直線コネクタ 74">
          <a:extLst>
            <a:ext uri="{FF2B5EF4-FFF2-40B4-BE49-F238E27FC236}">
              <a16:creationId xmlns:a16="http://schemas.microsoft.com/office/drawing/2014/main" id="{0A0BF0BA-34AD-44E9-AFA3-0D2323D0DB0E}"/>
            </a:ext>
          </a:extLst>
        </xdr:cNvPr>
        <xdr:cNvCxnSpPr/>
      </xdr:nvCxnSpPr>
      <xdr:spPr>
        <a:xfrm flipV="1">
          <a:off x="3797300" y="617492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18869</xdr:rowOff>
    </xdr:from>
    <xdr:to>
      <xdr:col>15</xdr:col>
      <xdr:colOff>101600</xdr:colOff>
      <xdr:row>36</xdr:row>
      <xdr:rowOff>120469</xdr:rowOff>
    </xdr:to>
    <xdr:sp macro="" textlink="">
      <xdr:nvSpPr>
        <xdr:cNvPr id="76" name="楕円 75">
          <a:extLst>
            <a:ext uri="{FF2B5EF4-FFF2-40B4-BE49-F238E27FC236}">
              <a16:creationId xmlns:a16="http://schemas.microsoft.com/office/drawing/2014/main" id="{2789E0B2-9A82-4CCE-907B-BBB37688DF0F}"/>
            </a:ext>
          </a:extLst>
        </xdr:cNvPr>
        <xdr:cNvSpPr/>
      </xdr:nvSpPr>
      <xdr:spPr>
        <a:xfrm>
          <a:off x="2857500" y="61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35378</xdr:rowOff>
    </xdr:from>
    <xdr:to>
      <xdr:col>19</xdr:col>
      <xdr:colOff>177800</xdr:colOff>
      <xdr:row>36</xdr:row>
      <xdr:rowOff>69669</xdr:rowOff>
    </xdr:to>
    <xdr:cxnSp macro="">
      <xdr:nvCxnSpPr>
        <xdr:cNvPr id="77" name="直線コネクタ 76">
          <a:extLst>
            <a:ext uri="{FF2B5EF4-FFF2-40B4-BE49-F238E27FC236}">
              <a16:creationId xmlns:a16="http://schemas.microsoft.com/office/drawing/2014/main" id="{C0CA56B7-82F0-4236-A655-46330236EB67}"/>
            </a:ext>
          </a:extLst>
        </xdr:cNvPr>
        <xdr:cNvCxnSpPr/>
      </xdr:nvCxnSpPr>
      <xdr:spPr>
        <a:xfrm flipV="1">
          <a:off x="2908300" y="620757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49893</xdr:rowOff>
    </xdr:from>
    <xdr:to>
      <xdr:col>10</xdr:col>
      <xdr:colOff>165100</xdr:colOff>
      <xdr:row>36</xdr:row>
      <xdr:rowOff>151493</xdr:rowOff>
    </xdr:to>
    <xdr:sp macro="" textlink="">
      <xdr:nvSpPr>
        <xdr:cNvPr id="78" name="楕円 77">
          <a:extLst>
            <a:ext uri="{FF2B5EF4-FFF2-40B4-BE49-F238E27FC236}">
              <a16:creationId xmlns:a16="http://schemas.microsoft.com/office/drawing/2014/main" id="{4D9D8703-8078-41A1-8E25-DB4111EA1880}"/>
            </a:ext>
          </a:extLst>
        </xdr:cNvPr>
        <xdr:cNvSpPr/>
      </xdr:nvSpPr>
      <xdr:spPr>
        <a:xfrm>
          <a:off x="19685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69669</xdr:rowOff>
    </xdr:from>
    <xdr:to>
      <xdr:col>15</xdr:col>
      <xdr:colOff>50800</xdr:colOff>
      <xdr:row>36</xdr:row>
      <xdr:rowOff>100693</xdr:rowOff>
    </xdr:to>
    <xdr:cxnSp macro="">
      <xdr:nvCxnSpPr>
        <xdr:cNvPr id="79" name="直線コネクタ 78">
          <a:extLst>
            <a:ext uri="{FF2B5EF4-FFF2-40B4-BE49-F238E27FC236}">
              <a16:creationId xmlns:a16="http://schemas.microsoft.com/office/drawing/2014/main" id="{FF738631-677C-47C9-B708-FADD3925FB63}"/>
            </a:ext>
          </a:extLst>
        </xdr:cNvPr>
        <xdr:cNvCxnSpPr/>
      </xdr:nvCxnSpPr>
      <xdr:spPr>
        <a:xfrm flipV="1">
          <a:off x="2019300" y="624186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31585</xdr:rowOff>
    </xdr:from>
    <xdr:ext cx="405111" cy="259045"/>
    <xdr:sp macro="" textlink="">
      <xdr:nvSpPr>
        <xdr:cNvPr id="80" name="n_1aveValue【道路】&#10;有形固定資産減価償却率">
          <a:extLst>
            <a:ext uri="{FF2B5EF4-FFF2-40B4-BE49-F238E27FC236}">
              <a16:creationId xmlns:a16="http://schemas.microsoft.com/office/drawing/2014/main" id="{D41E82B7-3D89-42A0-935E-404CAC89E03C}"/>
            </a:ext>
          </a:extLst>
        </xdr:cNvPr>
        <xdr:cNvSpPr txBox="1"/>
      </xdr:nvSpPr>
      <xdr:spPr>
        <a:xfrm>
          <a:off x="35820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81" name="n_2aveValue【道路】&#10;有形固定資産減価償却率">
          <a:extLst>
            <a:ext uri="{FF2B5EF4-FFF2-40B4-BE49-F238E27FC236}">
              <a16:creationId xmlns:a16="http://schemas.microsoft.com/office/drawing/2014/main" id="{38AF1CAF-0D76-463D-B840-A4CA96D3BBCC}"/>
            </a:ext>
          </a:extLst>
        </xdr:cNvPr>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88735</xdr:rowOff>
    </xdr:from>
    <xdr:ext cx="405111" cy="259045"/>
    <xdr:sp macro="" textlink="">
      <xdr:nvSpPr>
        <xdr:cNvPr id="82" name="n_3aveValue【道路】&#10;有形固定資産減価償却率">
          <a:extLst>
            <a:ext uri="{FF2B5EF4-FFF2-40B4-BE49-F238E27FC236}">
              <a16:creationId xmlns:a16="http://schemas.microsoft.com/office/drawing/2014/main" id="{1246989A-F31B-4FE1-A8D4-2F5B66CDC631}"/>
            </a:ext>
          </a:extLst>
        </xdr:cNvPr>
        <xdr:cNvSpPr txBox="1"/>
      </xdr:nvSpPr>
      <xdr:spPr>
        <a:xfrm>
          <a:off x="1816744" y="643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102705</xdr:rowOff>
    </xdr:from>
    <xdr:ext cx="405111" cy="259045"/>
    <xdr:sp macro="" textlink="">
      <xdr:nvSpPr>
        <xdr:cNvPr id="83" name="n_1mainValue【道路】&#10;有形固定資産減価償却率">
          <a:extLst>
            <a:ext uri="{FF2B5EF4-FFF2-40B4-BE49-F238E27FC236}">
              <a16:creationId xmlns:a16="http://schemas.microsoft.com/office/drawing/2014/main" id="{40203E8E-85A0-4874-9A19-4BA465C7CFA1}"/>
            </a:ext>
          </a:extLst>
        </xdr:cNvPr>
        <xdr:cNvSpPr txBox="1"/>
      </xdr:nvSpPr>
      <xdr:spPr>
        <a:xfrm>
          <a:off x="3582044" y="5932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136996</xdr:rowOff>
    </xdr:from>
    <xdr:ext cx="405111" cy="259045"/>
    <xdr:sp macro="" textlink="">
      <xdr:nvSpPr>
        <xdr:cNvPr id="84" name="n_2mainValue【道路】&#10;有形固定資産減価償却率">
          <a:extLst>
            <a:ext uri="{FF2B5EF4-FFF2-40B4-BE49-F238E27FC236}">
              <a16:creationId xmlns:a16="http://schemas.microsoft.com/office/drawing/2014/main" id="{CDAB4BDF-C0CD-4F73-8A28-2973040ABA9E}"/>
            </a:ext>
          </a:extLst>
        </xdr:cNvPr>
        <xdr:cNvSpPr txBox="1"/>
      </xdr:nvSpPr>
      <xdr:spPr>
        <a:xfrm>
          <a:off x="2705744" y="596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168020</xdr:rowOff>
    </xdr:from>
    <xdr:ext cx="405111" cy="259045"/>
    <xdr:sp macro="" textlink="">
      <xdr:nvSpPr>
        <xdr:cNvPr id="85" name="n_3mainValue【道路】&#10;有形固定資産減価償却率">
          <a:extLst>
            <a:ext uri="{FF2B5EF4-FFF2-40B4-BE49-F238E27FC236}">
              <a16:creationId xmlns:a16="http://schemas.microsoft.com/office/drawing/2014/main" id="{2BA24290-92AA-4994-B350-9ECFF982235E}"/>
            </a:ext>
          </a:extLst>
        </xdr:cNvPr>
        <xdr:cNvSpPr txBox="1"/>
      </xdr:nvSpPr>
      <xdr:spPr>
        <a:xfrm>
          <a:off x="18167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B15029EE-E70D-424D-A62B-7154B904A67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9107E262-3042-41F0-BFB7-78B7402F7EB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AA34D0AE-00AD-47C9-A763-655BD9F0C24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23D821E8-0476-48BC-8632-E383AEED73D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DBCF9903-C0EB-4DBC-BAFF-BCB289238DD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4DD07FA5-4B27-424C-BCC2-6B5AD3F7B1B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34B3CF46-63B5-406F-A398-102DEC783B2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41491AB6-74CA-4E83-AC1E-884F1C0E8AE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B7306953-D94C-44C3-8D1B-169E3C15C69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22570809-7788-4E98-A4C1-9E81CBC4741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21210DFC-A8A1-4DB5-80D7-E970E2D0D48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7E82E7B9-C761-47D7-8ABC-C3B0616E784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5C15BFD7-AA09-484F-9027-80199B532C9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10E95962-9132-4204-9367-A59D40555C68}"/>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C2E3657C-7261-49DB-A065-0A8F42D9F09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F407F2E4-BBF4-439D-BAD6-7F209A6C6DC4}"/>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53B0349B-5AF5-4517-8C46-298AC807D41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947CA815-F1AC-493F-83ED-7ABCEE52F414}"/>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D9D9438F-33D3-416C-BAD1-954D06BE507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F4B7CD37-D557-4F33-AD00-5AEEA38E137C}"/>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C85F19FD-E59D-4F7F-8D64-3A9430F5AB6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id="{3F59DBD2-3539-4C70-B856-8051178B1053}"/>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4D0D7347-C099-49A0-8B41-BC9BBD5FF60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a:extLst>
            <a:ext uri="{FF2B5EF4-FFF2-40B4-BE49-F238E27FC236}">
              <a16:creationId xmlns:a16="http://schemas.microsoft.com/office/drawing/2014/main" id="{C49055A6-B0AE-42D2-9198-A8C65E7DE50F}"/>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a:extLst>
            <a:ext uri="{FF2B5EF4-FFF2-40B4-BE49-F238E27FC236}">
              <a16:creationId xmlns:a16="http://schemas.microsoft.com/office/drawing/2014/main" id="{382F2C33-79EA-46E8-A503-F3387309EEBA}"/>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a:extLst>
            <a:ext uri="{FF2B5EF4-FFF2-40B4-BE49-F238E27FC236}">
              <a16:creationId xmlns:a16="http://schemas.microsoft.com/office/drawing/2014/main" id="{D03EC0ED-4E11-45CE-8399-F2CF5876F658}"/>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a:extLst>
            <a:ext uri="{FF2B5EF4-FFF2-40B4-BE49-F238E27FC236}">
              <a16:creationId xmlns:a16="http://schemas.microsoft.com/office/drawing/2014/main" id="{85C1C4CA-9F12-4248-8814-8819CFCE456C}"/>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a:extLst>
            <a:ext uri="{FF2B5EF4-FFF2-40B4-BE49-F238E27FC236}">
              <a16:creationId xmlns:a16="http://schemas.microsoft.com/office/drawing/2014/main" id="{04E847D1-4659-43CE-AA69-D41064D25EFD}"/>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14" name="【道路】&#10;一人当たり延長平均値テキスト">
          <a:extLst>
            <a:ext uri="{FF2B5EF4-FFF2-40B4-BE49-F238E27FC236}">
              <a16:creationId xmlns:a16="http://schemas.microsoft.com/office/drawing/2014/main" id="{8B5FC070-C542-47DA-8029-CB7AD6388334}"/>
            </a:ext>
          </a:extLst>
        </xdr:cNvPr>
        <xdr:cNvSpPr txBox="1"/>
      </xdr:nvSpPr>
      <xdr:spPr>
        <a:xfrm>
          <a:off x="10515600" y="700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a:extLst>
            <a:ext uri="{FF2B5EF4-FFF2-40B4-BE49-F238E27FC236}">
              <a16:creationId xmlns:a16="http://schemas.microsoft.com/office/drawing/2014/main" id="{89B777C9-9102-4DA9-B89E-335FC590F9B9}"/>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a:extLst>
            <a:ext uri="{FF2B5EF4-FFF2-40B4-BE49-F238E27FC236}">
              <a16:creationId xmlns:a16="http://schemas.microsoft.com/office/drawing/2014/main" id="{4AD30D89-5A8A-4506-AFDD-84655F582231}"/>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a:extLst>
            <a:ext uri="{FF2B5EF4-FFF2-40B4-BE49-F238E27FC236}">
              <a16:creationId xmlns:a16="http://schemas.microsoft.com/office/drawing/2014/main" id="{6AF19BAF-5C48-4438-897C-71D0A6E8C0B4}"/>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a:extLst>
            <a:ext uri="{FF2B5EF4-FFF2-40B4-BE49-F238E27FC236}">
              <a16:creationId xmlns:a16="http://schemas.microsoft.com/office/drawing/2014/main" id="{B2F0E128-7618-4DF2-82DA-04023E9E38E7}"/>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13762D1C-92AC-4F51-B2CA-6707BC5FB9B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E393C44E-B866-4D8B-BD8B-D638240291F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C9D172FA-2ADD-40E9-9CF4-52270BD328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47491613-5D11-417D-87CA-90DE4AFA7FD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1C40F13-46A6-4BC2-A26A-A802F05296A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137906</xdr:rowOff>
    </xdr:from>
    <xdr:to>
      <xdr:col>55</xdr:col>
      <xdr:colOff>50800</xdr:colOff>
      <xdr:row>40</xdr:row>
      <xdr:rowOff>68056</xdr:rowOff>
    </xdr:to>
    <xdr:sp macro="" textlink="">
      <xdr:nvSpPr>
        <xdr:cNvPr id="124" name="楕円 123">
          <a:extLst>
            <a:ext uri="{FF2B5EF4-FFF2-40B4-BE49-F238E27FC236}">
              <a16:creationId xmlns:a16="http://schemas.microsoft.com/office/drawing/2014/main" id="{2D5021D6-8FC5-47DB-BECF-4BCC13E1143B}"/>
            </a:ext>
          </a:extLst>
        </xdr:cNvPr>
        <xdr:cNvSpPr/>
      </xdr:nvSpPr>
      <xdr:spPr>
        <a:xfrm>
          <a:off x="10426700" y="682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160783</xdr:rowOff>
    </xdr:from>
    <xdr:ext cx="599010" cy="259045"/>
    <xdr:sp macro="" textlink="">
      <xdr:nvSpPr>
        <xdr:cNvPr id="125" name="【道路】&#10;一人当たり延長該当値テキスト">
          <a:extLst>
            <a:ext uri="{FF2B5EF4-FFF2-40B4-BE49-F238E27FC236}">
              <a16:creationId xmlns:a16="http://schemas.microsoft.com/office/drawing/2014/main" id="{538B5B69-C470-4181-ACD6-CEFE68DCA5E9}"/>
            </a:ext>
          </a:extLst>
        </xdr:cNvPr>
        <xdr:cNvSpPr txBox="1"/>
      </xdr:nvSpPr>
      <xdr:spPr>
        <a:xfrm>
          <a:off x="10515600" y="667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148444</xdr:rowOff>
    </xdr:from>
    <xdr:to>
      <xdr:col>50</xdr:col>
      <xdr:colOff>165100</xdr:colOff>
      <xdr:row>40</xdr:row>
      <xdr:rowOff>78594</xdr:rowOff>
    </xdr:to>
    <xdr:sp macro="" textlink="">
      <xdr:nvSpPr>
        <xdr:cNvPr id="126" name="楕円 125">
          <a:extLst>
            <a:ext uri="{FF2B5EF4-FFF2-40B4-BE49-F238E27FC236}">
              <a16:creationId xmlns:a16="http://schemas.microsoft.com/office/drawing/2014/main" id="{BCB8336F-5A5B-4571-A5CF-8BDA8AF3717C}"/>
            </a:ext>
          </a:extLst>
        </xdr:cNvPr>
        <xdr:cNvSpPr/>
      </xdr:nvSpPr>
      <xdr:spPr>
        <a:xfrm>
          <a:off x="9588500" y="683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17256</xdr:rowOff>
    </xdr:from>
    <xdr:to>
      <xdr:col>55</xdr:col>
      <xdr:colOff>0</xdr:colOff>
      <xdr:row>40</xdr:row>
      <xdr:rowOff>27794</xdr:rowOff>
    </xdr:to>
    <xdr:cxnSp macro="">
      <xdr:nvCxnSpPr>
        <xdr:cNvPr id="127" name="直線コネクタ 126">
          <a:extLst>
            <a:ext uri="{FF2B5EF4-FFF2-40B4-BE49-F238E27FC236}">
              <a16:creationId xmlns:a16="http://schemas.microsoft.com/office/drawing/2014/main" id="{649DB447-95F0-4B96-91C5-BF0751DC5C78}"/>
            </a:ext>
          </a:extLst>
        </xdr:cNvPr>
        <xdr:cNvCxnSpPr/>
      </xdr:nvCxnSpPr>
      <xdr:spPr>
        <a:xfrm flipV="1">
          <a:off x="9639300" y="6875256"/>
          <a:ext cx="838200" cy="1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153599</xdr:rowOff>
    </xdr:from>
    <xdr:to>
      <xdr:col>46</xdr:col>
      <xdr:colOff>38100</xdr:colOff>
      <xdr:row>40</xdr:row>
      <xdr:rowOff>83749</xdr:rowOff>
    </xdr:to>
    <xdr:sp macro="" textlink="">
      <xdr:nvSpPr>
        <xdr:cNvPr id="128" name="楕円 127">
          <a:extLst>
            <a:ext uri="{FF2B5EF4-FFF2-40B4-BE49-F238E27FC236}">
              <a16:creationId xmlns:a16="http://schemas.microsoft.com/office/drawing/2014/main" id="{BD8083C7-359E-4780-BCAA-80B19F23343C}"/>
            </a:ext>
          </a:extLst>
        </xdr:cNvPr>
        <xdr:cNvSpPr/>
      </xdr:nvSpPr>
      <xdr:spPr>
        <a:xfrm>
          <a:off x="8699500" y="684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27794</xdr:rowOff>
    </xdr:from>
    <xdr:to>
      <xdr:col>50</xdr:col>
      <xdr:colOff>114300</xdr:colOff>
      <xdr:row>40</xdr:row>
      <xdr:rowOff>32949</xdr:rowOff>
    </xdr:to>
    <xdr:cxnSp macro="">
      <xdr:nvCxnSpPr>
        <xdr:cNvPr id="129" name="直線コネクタ 128">
          <a:extLst>
            <a:ext uri="{FF2B5EF4-FFF2-40B4-BE49-F238E27FC236}">
              <a16:creationId xmlns:a16="http://schemas.microsoft.com/office/drawing/2014/main" id="{136D8E00-E5A2-4921-A178-455D6EA0B19D}"/>
            </a:ext>
          </a:extLst>
        </xdr:cNvPr>
        <xdr:cNvCxnSpPr/>
      </xdr:nvCxnSpPr>
      <xdr:spPr>
        <a:xfrm flipV="1">
          <a:off x="8750300" y="6885794"/>
          <a:ext cx="889000" cy="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151347</xdr:rowOff>
    </xdr:from>
    <xdr:to>
      <xdr:col>41</xdr:col>
      <xdr:colOff>101600</xdr:colOff>
      <xdr:row>40</xdr:row>
      <xdr:rowOff>81497</xdr:rowOff>
    </xdr:to>
    <xdr:sp macro="" textlink="">
      <xdr:nvSpPr>
        <xdr:cNvPr id="130" name="楕円 129">
          <a:extLst>
            <a:ext uri="{FF2B5EF4-FFF2-40B4-BE49-F238E27FC236}">
              <a16:creationId xmlns:a16="http://schemas.microsoft.com/office/drawing/2014/main" id="{E21B2AFC-18B7-451A-9F00-64D8463B5469}"/>
            </a:ext>
          </a:extLst>
        </xdr:cNvPr>
        <xdr:cNvSpPr/>
      </xdr:nvSpPr>
      <xdr:spPr>
        <a:xfrm>
          <a:off x="7810500" y="683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30697</xdr:rowOff>
    </xdr:from>
    <xdr:to>
      <xdr:col>45</xdr:col>
      <xdr:colOff>177800</xdr:colOff>
      <xdr:row>40</xdr:row>
      <xdr:rowOff>32949</xdr:rowOff>
    </xdr:to>
    <xdr:cxnSp macro="">
      <xdr:nvCxnSpPr>
        <xdr:cNvPr id="131" name="直線コネクタ 130">
          <a:extLst>
            <a:ext uri="{FF2B5EF4-FFF2-40B4-BE49-F238E27FC236}">
              <a16:creationId xmlns:a16="http://schemas.microsoft.com/office/drawing/2014/main" id="{D1A7080E-9E81-4321-8422-136BBF24A007}"/>
            </a:ext>
          </a:extLst>
        </xdr:cNvPr>
        <xdr:cNvCxnSpPr/>
      </xdr:nvCxnSpPr>
      <xdr:spPr>
        <a:xfrm>
          <a:off x="7861300" y="6888697"/>
          <a:ext cx="889000" cy="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84241</xdr:rowOff>
    </xdr:from>
    <xdr:ext cx="534377" cy="259045"/>
    <xdr:sp macro="" textlink="">
      <xdr:nvSpPr>
        <xdr:cNvPr id="132" name="n_1aveValue【道路】&#10;一人当たり延長">
          <a:extLst>
            <a:ext uri="{FF2B5EF4-FFF2-40B4-BE49-F238E27FC236}">
              <a16:creationId xmlns:a16="http://schemas.microsoft.com/office/drawing/2014/main" id="{2F266D67-F5C2-4A34-96B3-D538B2D3AFA8}"/>
            </a:ext>
          </a:extLst>
        </xdr:cNvPr>
        <xdr:cNvSpPr txBox="1"/>
      </xdr:nvSpPr>
      <xdr:spPr>
        <a:xfrm>
          <a:off x="93594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90133</xdr:rowOff>
    </xdr:from>
    <xdr:ext cx="534377" cy="259045"/>
    <xdr:sp macro="" textlink="">
      <xdr:nvSpPr>
        <xdr:cNvPr id="133" name="n_2aveValue【道路】&#10;一人当たり延長">
          <a:extLst>
            <a:ext uri="{FF2B5EF4-FFF2-40B4-BE49-F238E27FC236}">
              <a16:creationId xmlns:a16="http://schemas.microsoft.com/office/drawing/2014/main" id="{9FBB9675-1940-4EBF-8BD3-26F94CAF88A5}"/>
            </a:ext>
          </a:extLst>
        </xdr:cNvPr>
        <xdr:cNvSpPr txBox="1"/>
      </xdr:nvSpPr>
      <xdr:spPr>
        <a:xfrm>
          <a:off x="8483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103251</xdr:rowOff>
    </xdr:from>
    <xdr:ext cx="534377" cy="259045"/>
    <xdr:sp macro="" textlink="">
      <xdr:nvSpPr>
        <xdr:cNvPr id="134" name="n_3aveValue【道路】&#10;一人当たり延長">
          <a:extLst>
            <a:ext uri="{FF2B5EF4-FFF2-40B4-BE49-F238E27FC236}">
              <a16:creationId xmlns:a16="http://schemas.microsoft.com/office/drawing/2014/main" id="{C4071711-08DE-4A59-9515-1CC41CEA8E66}"/>
            </a:ext>
          </a:extLst>
        </xdr:cNvPr>
        <xdr:cNvSpPr txBox="1"/>
      </xdr:nvSpPr>
      <xdr:spPr>
        <a:xfrm>
          <a:off x="7594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95121</xdr:rowOff>
    </xdr:from>
    <xdr:ext cx="599010" cy="259045"/>
    <xdr:sp macro="" textlink="">
      <xdr:nvSpPr>
        <xdr:cNvPr id="135" name="n_1mainValue【道路】&#10;一人当たり延長">
          <a:extLst>
            <a:ext uri="{FF2B5EF4-FFF2-40B4-BE49-F238E27FC236}">
              <a16:creationId xmlns:a16="http://schemas.microsoft.com/office/drawing/2014/main" id="{AD23164C-8078-4D21-A144-B97005D848FD}"/>
            </a:ext>
          </a:extLst>
        </xdr:cNvPr>
        <xdr:cNvSpPr txBox="1"/>
      </xdr:nvSpPr>
      <xdr:spPr>
        <a:xfrm>
          <a:off x="9327094" y="661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100276</xdr:rowOff>
    </xdr:from>
    <xdr:ext cx="599010" cy="259045"/>
    <xdr:sp macro="" textlink="">
      <xdr:nvSpPr>
        <xdr:cNvPr id="136" name="n_2mainValue【道路】&#10;一人当たり延長">
          <a:extLst>
            <a:ext uri="{FF2B5EF4-FFF2-40B4-BE49-F238E27FC236}">
              <a16:creationId xmlns:a16="http://schemas.microsoft.com/office/drawing/2014/main" id="{79EBE963-A506-41F1-977F-33EA3D1553B5}"/>
            </a:ext>
          </a:extLst>
        </xdr:cNvPr>
        <xdr:cNvSpPr txBox="1"/>
      </xdr:nvSpPr>
      <xdr:spPr>
        <a:xfrm>
          <a:off x="8450794" y="661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38</xdr:row>
      <xdr:rowOff>98024</xdr:rowOff>
    </xdr:from>
    <xdr:ext cx="599010" cy="259045"/>
    <xdr:sp macro="" textlink="">
      <xdr:nvSpPr>
        <xdr:cNvPr id="137" name="n_3mainValue【道路】&#10;一人当たり延長">
          <a:extLst>
            <a:ext uri="{FF2B5EF4-FFF2-40B4-BE49-F238E27FC236}">
              <a16:creationId xmlns:a16="http://schemas.microsoft.com/office/drawing/2014/main" id="{73130331-120E-4CC6-B3EC-80FDF4052A54}"/>
            </a:ext>
          </a:extLst>
        </xdr:cNvPr>
        <xdr:cNvSpPr txBox="1"/>
      </xdr:nvSpPr>
      <xdr:spPr>
        <a:xfrm>
          <a:off x="7561794" y="6613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2FD36FDA-D280-4527-942F-43110E4B7A4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8102C6B7-1909-4BD5-B58E-A73F1F16E9B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72B54A07-E19A-472E-98D3-00048587A44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62E4FC6D-7520-4707-BD65-09FD7554620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E35F20C-1F45-430E-AF3F-D75FC00B1B9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402439BB-DE61-4631-A2F9-099F00F51CF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84054390-F8C8-4723-A840-9AB9CFA40D4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A375411D-272A-4D5F-AC67-8A2D30E0D1C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523B66E1-E1BE-440E-89E0-8DD558B127A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706A3B44-6880-420B-BB00-A8AF2372A5F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7AC841B6-B82A-41DB-A85B-2885F924AD2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AD13329C-BBF4-47B0-ABB6-B974B3DC66D6}"/>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126E7B66-5B80-42A7-A9E3-11C3C649025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A0724280-23DA-4B43-AE2A-89A3CA47F46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23C463A3-DF8D-44BC-BDD1-A04DE5A3699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80C6CE06-BAE8-4549-8A3C-96EF2756928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1E3D6637-9039-4F40-AFE3-7325FA75333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57C3EAA4-DC9B-48B1-A43F-B4BF7084288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09CF8270-04C0-45BB-B4AC-64B6F8FE2B8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8B635A75-BCBD-4159-88CE-C1C0618C8A3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1F3D0897-21E4-4D41-B93C-B15614C3151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5FC2B60D-14F1-4988-8015-06FEE6C9B5E3}"/>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53139FFA-C52C-46FC-99C4-3F381DB1E75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9CC88495-2F49-4336-A692-9B4E1C615552}"/>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4B277669-6D26-48B4-AE81-776DBA86343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id="{3D58379F-5FEC-4785-8249-7ABC76B6467A}"/>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24B6FD7E-8D23-4DA3-B9D6-53230FAF7F28}"/>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id="{49F87E20-B0AF-4460-96D4-626C49C8CCCE}"/>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633C7078-BAB1-43A7-9411-F826C30C3D14}"/>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a:extLst>
            <a:ext uri="{FF2B5EF4-FFF2-40B4-BE49-F238E27FC236}">
              <a16:creationId xmlns:a16="http://schemas.microsoft.com/office/drawing/2014/main" id="{4FC1E0AD-6EE7-4EB1-A93D-9E55068DCF03}"/>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E99CC199-1B5D-4DA0-A1C9-AC3189714EA1}"/>
            </a:ext>
          </a:extLst>
        </xdr:cNvPr>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id="{BE10C6A9-4782-468B-B249-AE00A4C8C432}"/>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a:extLst>
            <a:ext uri="{FF2B5EF4-FFF2-40B4-BE49-F238E27FC236}">
              <a16:creationId xmlns:a16="http://schemas.microsoft.com/office/drawing/2014/main" id="{8E09C266-D7BB-43BE-AD9D-ABCC81F3C0D2}"/>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a:extLst>
            <a:ext uri="{FF2B5EF4-FFF2-40B4-BE49-F238E27FC236}">
              <a16:creationId xmlns:a16="http://schemas.microsoft.com/office/drawing/2014/main" id="{5078E3BF-7902-4404-A64B-9D7A74B12C94}"/>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72" name="フローチャート: 判断 171">
          <a:extLst>
            <a:ext uri="{FF2B5EF4-FFF2-40B4-BE49-F238E27FC236}">
              <a16:creationId xmlns:a16="http://schemas.microsoft.com/office/drawing/2014/main" id="{DEE01292-4B76-4051-B34D-13627A9EDA0F}"/>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95DDF3B1-961C-4557-A5DD-F877948ED24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E2B45FEC-0820-4273-B186-8EED8BDE76C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7A62EE52-B123-4F4A-A36D-B7D5C165A5F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C0244818-EE6A-4C34-A7DB-B58AD5F2CEE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91C491AF-2CCA-49BD-B5E2-FC85331AB73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146776</xdr:rowOff>
    </xdr:from>
    <xdr:to>
      <xdr:col>24</xdr:col>
      <xdr:colOff>114300</xdr:colOff>
      <xdr:row>58</xdr:row>
      <xdr:rowOff>76926</xdr:rowOff>
    </xdr:to>
    <xdr:sp macro="" textlink="">
      <xdr:nvSpPr>
        <xdr:cNvPr id="178" name="楕円 177">
          <a:extLst>
            <a:ext uri="{FF2B5EF4-FFF2-40B4-BE49-F238E27FC236}">
              <a16:creationId xmlns:a16="http://schemas.microsoft.com/office/drawing/2014/main" id="{B3E1FD00-4817-46DF-9206-6DA0BF5E3EAF}"/>
            </a:ext>
          </a:extLst>
        </xdr:cNvPr>
        <xdr:cNvSpPr/>
      </xdr:nvSpPr>
      <xdr:spPr>
        <a:xfrm>
          <a:off x="4584700" y="991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169653</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F5EEF74F-90AF-4570-A8FA-004366BE876B}"/>
            </a:ext>
          </a:extLst>
        </xdr:cNvPr>
        <xdr:cNvSpPr txBox="1"/>
      </xdr:nvSpPr>
      <xdr:spPr>
        <a:xfrm>
          <a:off x="4673600" y="977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1451</xdr:rowOff>
    </xdr:from>
    <xdr:to>
      <xdr:col>20</xdr:col>
      <xdr:colOff>38100</xdr:colOff>
      <xdr:row>58</xdr:row>
      <xdr:rowOff>103051</xdr:rowOff>
    </xdr:to>
    <xdr:sp macro="" textlink="">
      <xdr:nvSpPr>
        <xdr:cNvPr id="180" name="楕円 179">
          <a:extLst>
            <a:ext uri="{FF2B5EF4-FFF2-40B4-BE49-F238E27FC236}">
              <a16:creationId xmlns:a16="http://schemas.microsoft.com/office/drawing/2014/main" id="{B8C8D938-C190-4F7D-A6E3-9BE1EC3A9466}"/>
            </a:ext>
          </a:extLst>
        </xdr:cNvPr>
        <xdr:cNvSpPr/>
      </xdr:nvSpPr>
      <xdr:spPr>
        <a:xfrm>
          <a:off x="3746500" y="99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26126</xdr:rowOff>
    </xdr:from>
    <xdr:to>
      <xdr:col>24</xdr:col>
      <xdr:colOff>63500</xdr:colOff>
      <xdr:row>58</xdr:row>
      <xdr:rowOff>52251</xdr:rowOff>
    </xdr:to>
    <xdr:cxnSp macro="">
      <xdr:nvCxnSpPr>
        <xdr:cNvPr id="181" name="直線コネクタ 180">
          <a:extLst>
            <a:ext uri="{FF2B5EF4-FFF2-40B4-BE49-F238E27FC236}">
              <a16:creationId xmlns:a16="http://schemas.microsoft.com/office/drawing/2014/main" id="{3F5A6D03-B0CB-483B-B546-47D06C262114}"/>
            </a:ext>
          </a:extLst>
        </xdr:cNvPr>
        <xdr:cNvCxnSpPr/>
      </xdr:nvCxnSpPr>
      <xdr:spPr>
        <a:xfrm flipV="1">
          <a:off x="3797300" y="997022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29210</xdr:rowOff>
    </xdr:from>
    <xdr:to>
      <xdr:col>15</xdr:col>
      <xdr:colOff>101600</xdr:colOff>
      <xdr:row>58</xdr:row>
      <xdr:rowOff>130810</xdr:rowOff>
    </xdr:to>
    <xdr:sp macro="" textlink="">
      <xdr:nvSpPr>
        <xdr:cNvPr id="182" name="楕円 181">
          <a:extLst>
            <a:ext uri="{FF2B5EF4-FFF2-40B4-BE49-F238E27FC236}">
              <a16:creationId xmlns:a16="http://schemas.microsoft.com/office/drawing/2014/main" id="{69FDB255-57A3-4AAB-8F77-C9CADB2F59C7}"/>
            </a:ext>
          </a:extLst>
        </xdr:cNvPr>
        <xdr:cNvSpPr/>
      </xdr:nvSpPr>
      <xdr:spPr>
        <a:xfrm>
          <a:off x="2857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52251</xdr:rowOff>
    </xdr:from>
    <xdr:to>
      <xdr:col>19</xdr:col>
      <xdr:colOff>177800</xdr:colOff>
      <xdr:row>58</xdr:row>
      <xdr:rowOff>80010</xdr:rowOff>
    </xdr:to>
    <xdr:cxnSp macro="">
      <xdr:nvCxnSpPr>
        <xdr:cNvPr id="183" name="直線コネクタ 182">
          <a:extLst>
            <a:ext uri="{FF2B5EF4-FFF2-40B4-BE49-F238E27FC236}">
              <a16:creationId xmlns:a16="http://schemas.microsoft.com/office/drawing/2014/main" id="{02DFB976-D378-42D9-A79C-7620F4F57C86}"/>
            </a:ext>
          </a:extLst>
        </xdr:cNvPr>
        <xdr:cNvCxnSpPr/>
      </xdr:nvCxnSpPr>
      <xdr:spPr>
        <a:xfrm flipV="1">
          <a:off x="2908300" y="999635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55335</xdr:rowOff>
    </xdr:from>
    <xdr:to>
      <xdr:col>10</xdr:col>
      <xdr:colOff>165100</xdr:colOff>
      <xdr:row>58</xdr:row>
      <xdr:rowOff>156935</xdr:rowOff>
    </xdr:to>
    <xdr:sp macro="" textlink="">
      <xdr:nvSpPr>
        <xdr:cNvPr id="184" name="楕円 183">
          <a:extLst>
            <a:ext uri="{FF2B5EF4-FFF2-40B4-BE49-F238E27FC236}">
              <a16:creationId xmlns:a16="http://schemas.microsoft.com/office/drawing/2014/main" id="{3112D75F-E430-4B20-8244-372DC5E4DC8E}"/>
            </a:ext>
          </a:extLst>
        </xdr:cNvPr>
        <xdr:cNvSpPr/>
      </xdr:nvSpPr>
      <xdr:spPr>
        <a:xfrm>
          <a:off x="1968500" y="9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80010</xdr:rowOff>
    </xdr:from>
    <xdr:to>
      <xdr:col>15</xdr:col>
      <xdr:colOff>50800</xdr:colOff>
      <xdr:row>58</xdr:row>
      <xdr:rowOff>106135</xdr:rowOff>
    </xdr:to>
    <xdr:cxnSp macro="">
      <xdr:nvCxnSpPr>
        <xdr:cNvPr id="185" name="直線コネクタ 184">
          <a:extLst>
            <a:ext uri="{FF2B5EF4-FFF2-40B4-BE49-F238E27FC236}">
              <a16:creationId xmlns:a16="http://schemas.microsoft.com/office/drawing/2014/main" id="{183FBAC3-838E-40B7-9F8F-BB489D89B861}"/>
            </a:ext>
          </a:extLst>
        </xdr:cNvPr>
        <xdr:cNvCxnSpPr/>
      </xdr:nvCxnSpPr>
      <xdr:spPr>
        <a:xfrm flipV="1">
          <a:off x="2019300" y="1002411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71318</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010DB6B3-297E-4187-870B-B71363193930}"/>
            </a:ext>
          </a:extLst>
        </xdr:cNvPr>
        <xdr:cNvSpPr txBox="1"/>
      </xdr:nvSpPr>
      <xdr:spPr>
        <a:xfrm>
          <a:off x="35820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1CF48301-4C4F-4916-82BF-DE5DA32EA28A}"/>
            </a:ext>
          </a:extLst>
        </xdr:cNvPr>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151328</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43FF361D-3FA3-4D41-9538-619F6172FAC1}"/>
            </a:ext>
          </a:extLst>
        </xdr:cNvPr>
        <xdr:cNvSpPr txBox="1"/>
      </xdr:nvSpPr>
      <xdr:spPr>
        <a:xfrm>
          <a:off x="18167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119578</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39558A91-168B-45FB-9E4F-D321985D858B}"/>
            </a:ext>
          </a:extLst>
        </xdr:cNvPr>
        <xdr:cNvSpPr txBox="1"/>
      </xdr:nvSpPr>
      <xdr:spPr>
        <a:xfrm>
          <a:off x="3582044" y="972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147337</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84A0628D-FDA7-479E-BFCA-5A0955381A2B}"/>
            </a:ext>
          </a:extLst>
        </xdr:cNvPr>
        <xdr:cNvSpPr txBox="1"/>
      </xdr:nvSpPr>
      <xdr:spPr>
        <a:xfrm>
          <a:off x="2705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2012</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5B5245F7-99A2-4186-959A-25A98B448E6C}"/>
            </a:ext>
          </a:extLst>
        </xdr:cNvPr>
        <xdr:cNvSpPr txBox="1"/>
      </xdr:nvSpPr>
      <xdr:spPr>
        <a:xfrm>
          <a:off x="1816744" y="977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3EBB9814-DD8D-4BF8-B925-5FFF58121AB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D778681E-5C67-4348-B04E-FB223C905E9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38BC3C62-8FD4-44A0-9D8A-A00EBB88595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32BF629E-2F9E-4924-82C5-FE43C1E36F7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70D322C1-5F80-40FE-ADC0-F84E8444875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2FA325F6-3FCB-4608-B679-21B3385E088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5431CE8C-8E01-4C62-B90C-A2199FADDB2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5D86B059-D686-4FF8-B27E-070F858572E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94B493BD-E743-4DB7-816B-4B8639B83E3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D8EFE5A0-AF00-48DA-87EE-2D114AAE347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id="{80F74B34-2FED-4D08-8266-2CB7BFF37516}"/>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id="{5405ADA1-612F-4954-B833-F66C586A644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id="{50ACEE25-4805-4F54-8B0B-53679A3E1FC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a:extLst>
            <a:ext uri="{FF2B5EF4-FFF2-40B4-BE49-F238E27FC236}">
              <a16:creationId xmlns:a16="http://schemas.microsoft.com/office/drawing/2014/main" id="{5D89BD3C-51BA-482C-A952-4D7C46CE306F}"/>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id="{F3BDF7DA-A7BC-4B90-9B42-0D971785001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id="{C9052016-6812-4987-82E4-A3C5B7268409}"/>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id="{C974021A-FBC2-45E8-819B-A39A8C9BCC91}"/>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id="{4B26912A-0E69-4287-9D1C-EAECCBAE0618}"/>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926982A3-4787-4F36-B178-663C2ECC386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id="{ADBB8774-47E3-4959-B588-FE393C47C1C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E0C1AE0A-6D46-4FAC-88C7-0DA6B096FFD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a:extLst>
            <a:ext uri="{FF2B5EF4-FFF2-40B4-BE49-F238E27FC236}">
              <a16:creationId xmlns:a16="http://schemas.microsoft.com/office/drawing/2014/main" id="{BA040773-D948-49C1-8832-BBFF8642DFBE}"/>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id="{E5756E0E-0454-4272-ADEC-A6C878C8EDB6}"/>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a:extLst>
            <a:ext uri="{FF2B5EF4-FFF2-40B4-BE49-F238E27FC236}">
              <a16:creationId xmlns:a16="http://schemas.microsoft.com/office/drawing/2014/main" id="{E0142669-D431-495B-AD5D-89F3EC7D3C38}"/>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BD236AC3-2BD3-4E1A-BCD0-14C0584BB4ED}"/>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a:extLst>
            <a:ext uri="{FF2B5EF4-FFF2-40B4-BE49-F238E27FC236}">
              <a16:creationId xmlns:a16="http://schemas.microsoft.com/office/drawing/2014/main" id="{FD99D5F0-756B-4EF1-B25B-69431B555A10}"/>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26591</xdr:rowOff>
    </xdr:from>
    <xdr:ext cx="690189" cy="259045"/>
    <xdr:sp macro="" textlink="">
      <xdr:nvSpPr>
        <xdr:cNvPr id="218" name="【橋りょう・トンネル】&#10;一人当たり有形固定資産（償却資産）額平均値テキスト">
          <a:extLst>
            <a:ext uri="{FF2B5EF4-FFF2-40B4-BE49-F238E27FC236}">
              <a16:creationId xmlns:a16="http://schemas.microsoft.com/office/drawing/2014/main" id="{5AFE8510-B856-42D4-BCE5-05A8483B3CAF}"/>
            </a:ext>
          </a:extLst>
        </xdr:cNvPr>
        <xdr:cNvSpPr txBox="1"/>
      </xdr:nvSpPr>
      <xdr:spPr>
        <a:xfrm>
          <a:off x="10515600" y="10656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a:extLst>
            <a:ext uri="{FF2B5EF4-FFF2-40B4-BE49-F238E27FC236}">
              <a16:creationId xmlns:a16="http://schemas.microsoft.com/office/drawing/2014/main" id="{98DDAAAC-3CBA-4FC6-91FE-80BE170E2113}"/>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a:extLst>
            <a:ext uri="{FF2B5EF4-FFF2-40B4-BE49-F238E27FC236}">
              <a16:creationId xmlns:a16="http://schemas.microsoft.com/office/drawing/2014/main" id="{88127433-4024-477A-9ED2-1EAD10F640FF}"/>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a:extLst>
            <a:ext uri="{FF2B5EF4-FFF2-40B4-BE49-F238E27FC236}">
              <a16:creationId xmlns:a16="http://schemas.microsoft.com/office/drawing/2014/main" id="{62BF0C26-7A96-4E32-BB9B-BB373162C256}"/>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22" name="フローチャート: 判断 221">
          <a:extLst>
            <a:ext uri="{FF2B5EF4-FFF2-40B4-BE49-F238E27FC236}">
              <a16:creationId xmlns:a16="http://schemas.microsoft.com/office/drawing/2014/main" id="{D5AE7880-AC0B-4521-A2FD-7C625EE2D7FF}"/>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4705B992-1A23-4CA4-B4D6-98E4356DE42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8B481803-F350-4950-AB83-FCEDE48337E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90E4A598-6D22-41B7-A6C5-360B2AF0B32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3C179086-6AB0-4186-83D7-7B0A29F614E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870010E7-3ECC-4600-9259-8ECC824AD13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80121</xdr:rowOff>
    </xdr:from>
    <xdr:to>
      <xdr:col>55</xdr:col>
      <xdr:colOff>50800</xdr:colOff>
      <xdr:row>60</xdr:row>
      <xdr:rowOff>10271</xdr:rowOff>
    </xdr:to>
    <xdr:sp macro="" textlink="">
      <xdr:nvSpPr>
        <xdr:cNvPr id="228" name="楕円 227">
          <a:extLst>
            <a:ext uri="{FF2B5EF4-FFF2-40B4-BE49-F238E27FC236}">
              <a16:creationId xmlns:a16="http://schemas.microsoft.com/office/drawing/2014/main" id="{F11E06C9-16E5-4841-8DDB-5DAE88823BB2}"/>
            </a:ext>
          </a:extLst>
        </xdr:cNvPr>
        <xdr:cNvSpPr/>
      </xdr:nvSpPr>
      <xdr:spPr>
        <a:xfrm>
          <a:off x="10426700" y="1019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102998</xdr:rowOff>
    </xdr:from>
    <xdr:ext cx="690189" cy="259045"/>
    <xdr:sp macro="" textlink="">
      <xdr:nvSpPr>
        <xdr:cNvPr id="229" name="【橋りょう・トンネル】&#10;一人当たり有形固定資産（償却資産）額該当値テキスト">
          <a:extLst>
            <a:ext uri="{FF2B5EF4-FFF2-40B4-BE49-F238E27FC236}">
              <a16:creationId xmlns:a16="http://schemas.microsoft.com/office/drawing/2014/main" id="{E60735F1-8791-417C-AE2C-E88105DC79E7}"/>
            </a:ext>
          </a:extLst>
        </xdr:cNvPr>
        <xdr:cNvSpPr txBox="1"/>
      </xdr:nvSpPr>
      <xdr:spPr>
        <a:xfrm>
          <a:off x="10515600" y="1004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101167</xdr:rowOff>
    </xdr:from>
    <xdr:to>
      <xdr:col>50</xdr:col>
      <xdr:colOff>165100</xdr:colOff>
      <xdr:row>60</xdr:row>
      <xdr:rowOff>31317</xdr:rowOff>
    </xdr:to>
    <xdr:sp macro="" textlink="">
      <xdr:nvSpPr>
        <xdr:cNvPr id="230" name="楕円 229">
          <a:extLst>
            <a:ext uri="{FF2B5EF4-FFF2-40B4-BE49-F238E27FC236}">
              <a16:creationId xmlns:a16="http://schemas.microsoft.com/office/drawing/2014/main" id="{B18519E1-06B7-4DF8-BEBD-AFF91B5E1B88}"/>
            </a:ext>
          </a:extLst>
        </xdr:cNvPr>
        <xdr:cNvSpPr/>
      </xdr:nvSpPr>
      <xdr:spPr>
        <a:xfrm>
          <a:off x="9588500" y="1021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130921</xdr:rowOff>
    </xdr:from>
    <xdr:to>
      <xdr:col>55</xdr:col>
      <xdr:colOff>0</xdr:colOff>
      <xdr:row>59</xdr:row>
      <xdr:rowOff>151967</xdr:rowOff>
    </xdr:to>
    <xdr:cxnSp macro="">
      <xdr:nvCxnSpPr>
        <xdr:cNvPr id="231" name="直線コネクタ 230">
          <a:extLst>
            <a:ext uri="{FF2B5EF4-FFF2-40B4-BE49-F238E27FC236}">
              <a16:creationId xmlns:a16="http://schemas.microsoft.com/office/drawing/2014/main" id="{43BECB7E-FA5A-459F-8506-07EB3AA7AA4E}"/>
            </a:ext>
          </a:extLst>
        </xdr:cNvPr>
        <xdr:cNvCxnSpPr/>
      </xdr:nvCxnSpPr>
      <xdr:spPr>
        <a:xfrm flipV="1">
          <a:off x="9639300" y="10246471"/>
          <a:ext cx="838200" cy="2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111460</xdr:rowOff>
    </xdr:from>
    <xdr:to>
      <xdr:col>46</xdr:col>
      <xdr:colOff>38100</xdr:colOff>
      <xdr:row>60</xdr:row>
      <xdr:rowOff>41610</xdr:rowOff>
    </xdr:to>
    <xdr:sp macro="" textlink="">
      <xdr:nvSpPr>
        <xdr:cNvPr id="232" name="楕円 231">
          <a:extLst>
            <a:ext uri="{FF2B5EF4-FFF2-40B4-BE49-F238E27FC236}">
              <a16:creationId xmlns:a16="http://schemas.microsoft.com/office/drawing/2014/main" id="{D78D4C4F-ABD5-4D4F-AE65-4A6AD97FA780}"/>
            </a:ext>
          </a:extLst>
        </xdr:cNvPr>
        <xdr:cNvSpPr/>
      </xdr:nvSpPr>
      <xdr:spPr>
        <a:xfrm>
          <a:off x="8699500" y="1022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151967</xdr:rowOff>
    </xdr:from>
    <xdr:to>
      <xdr:col>50</xdr:col>
      <xdr:colOff>114300</xdr:colOff>
      <xdr:row>59</xdr:row>
      <xdr:rowOff>162260</xdr:rowOff>
    </xdr:to>
    <xdr:cxnSp macro="">
      <xdr:nvCxnSpPr>
        <xdr:cNvPr id="233" name="直線コネクタ 232">
          <a:extLst>
            <a:ext uri="{FF2B5EF4-FFF2-40B4-BE49-F238E27FC236}">
              <a16:creationId xmlns:a16="http://schemas.microsoft.com/office/drawing/2014/main" id="{EE3EB766-22A2-4A53-BFBC-DCF25FEB2577}"/>
            </a:ext>
          </a:extLst>
        </xdr:cNvPr>
        <xdr:cNvCxnSpPr/>
      </xdr:nvCxnSpPr>
      <xdr:spPr>
        <a:xfrm flipV="1">
          <a:off x="8750300" y="10267517"/>
          <a:ext cx="889000" cy="1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107194</xdr:rowOff>
    </xdr:from>
    <xdr:to>
      <xdr:col>41</xdr:col>
      <xdr:colOff>101600</xdr:colOff>
      <xdr:row>60</xdr:row>
      <xdr:rowOff>37344</xdr:rowOff>
    </xdr:to>
    <xdr:sp macro="" textlink="">
      <xdr:nvSpPr>
        <xdr:cNvPr id="234" name="楕円 233">
          <a:extLst>
            <a:ext uri="{FF2B5EF4-FFF2-40B4-BE49-F238E27FC236}">
              <a16:creationId xmlns:a16="http://schemas.microsoft.com/office/drawing/2014/main" id="{E0453094-1708-4833-8702-91D8D4E2EDD0}"/>
            </a:ext>
          </a:extLst>
        </xdr:cNvPr>
        <xdr:cNvSpPr/>
      </xdr:nvSpPr>
      <xdr:spPr>
        <a:xfrm>
          <a:off x="7810500" y="1022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157994</xdr:rowOff>
    </xdr:from>
    <xdr:to>
      <xdr:col>45</xdr:col>
      <xdr:colOff>177800</xdr:colOff>
      <xdr:row>59</xdr:row>
      <xdr:rowOff>162260</xdr:rowOff>
    </xdr:to>
    <xdr:cxnSp macro="">
      <xdr:nvCxnSpPr>
        <xdr:cNvPr id="235" name="直線コネクタ 234">
          <a:extLst>
            <a:ext uri="{FF2B5EF4-FFF2-40B4-BE49-F238E27FC236}">
              <a16:creationId xmlns:a16="http://schemas.microsoft.com/office/drawing/2014/main" id="{9A03F92B-3180-4E37-AB61-00E5FC202721}"/>
            </a:ext>
          </a:extLst>
        </xdr:cNvPr>
        <xdr:cNvCxnSpPr/>
      </xdr:nvCxnSpPr>
      <xdr:spPr>
        <a:xfrm>
          <a:off x="7861300" y="10273544"/>
          <a:ext cx="889000" cy="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152161</xdr:rowOff>
    </xdr:from>
    <xdr:ext cx="690189" cy="259045"/>
    <xdr:sp macro="" textlink="">
      <xdr:nvSpPr>
        <xdr:cNvPr id="236" name="n_1aveValue【橋りょう・トンネル】&#10;一人当たり有形固定資産（償却資産）額">
          <a:extLst>
            <a:ext uri="{FF2B5EF4-FFF2-40B4-BE49-F238E27FC236}">
              <a16:creationId xmlns:a16="http://schemas.microsoft.com/office/drawing/2014/main" id="{1D0B9F4B-6494-4097-9576-9EEBEB3EC8E0}"/>
            </a:ext>
          </a:extLst>
        </xdr:cNvPr>
        <xdr:cNvSpPr txBox="1"/>
      </xdr:nvSpPr>
      <xdr:spPr>
        <a:xfrm>
          <a:off x="92815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147685</xdr:rowOff>
    </xdr:from>
    <xdr:ext cx="690189" cy="259045"/>
    <xdr:sp macro="" textlink="">
      <xdr:nvSpPr>
        <xdr:cNvPr id="237" name="n_2aveValue【橋りょう・トンネル】&#10;一人当たり有形固定資産（償却資産）額">
          <a:extLst>
            <a:ext uri="{FF2B5EF4-FFF2-40B4-BE49-F238E27FC236}">
              <a16:creationId xmlns:a16="http://schemas.microsoft.com/office/drawing/2014/main" id="{2CE4EACC-6BF9-4C7E-B040-D333720086A5}"/>
            </a:ext>
          </a:extLst>
        </xdr:cNvPr>
        <xdr:cNvSpPr txBox="1"/>
      </xdr:nvSpPr>
      <xdr:spPr>
        <a:xfrm>
          <a:off x="8405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5547</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id="{018853B6-6EA3-414C-A71D-80F5C470A8B9}"/>
            </a:ext>
          </a:extLst>
        </xdr:cNvPr>
        <xdr:cNvSpPr txBox="1"/>
      </xdr:nvSpPr>
      <xdr:spPr>
        <a:xfrm>
          <a:off x="7561795" y="1080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47844</xdr:rowOff>
    </xdr:from>
    <xdr:ext cx="690189" cy="259045"/>
    <xdr:sp macro="" textlink="">
      <xdr:nvSpPr>
        <xdr:cNvPr id="239" name="n_1mainValue【橋りょう・トンネル】&#10;一人当たり有形固定資産（償却資産）額">
          <a:extLst>
            <a:ext uri="{FF2B5EF4-FFF2-40B4-BE49-F238E27FC236}">
              <a16:creationId xmlns:a16="http://schemas.microsoft.com/office/drawing/2014/main" id="{884C488A-BB76-4AD1-ACC5-50D418C7F4C0}"/>
            </a:ext>
          </a:extLst>
        </xdr:cNvPr>
        <xdr:cNvSpPr txBox="1"/>
      </xdr:nvSpPr>
      <xdr:spPr>
        <a:xfrm>
          <a:off x="9281505" y="99919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58</xdr:row>
      <xdr:rowOff>58137</xdr:rowOff>
    </xdr:from>
    <xdr:ext cx="690189" cy="259045"/>
    <xdr:sp macro="" textlink="">
      <xdr:nvSpPr>
        <xdr:cNvPr id="240" name="n_2mainValue【橋りょう・トンネル】&#10;一人当たり有形固定資産（償却資産）額">
          <a:extLst>
            <a:ext uri="{FF2B5EF4-FFF2-40B4-BE49-F238E27FC236}">
              <a16:creationId xmlns:a16="http://schemas.microsoft.com/office/drawing/2014/main" id="{7A49FFB9-4FDA-4494-AC95-042CC5AD6995}"/>
            </a:ext>
          </a:extLst>
        </xdr:cNvPr>
        <xdr:cNvSpPr txBox="1"/>
      </xdr:nvSpPr>
      <xdr:spPr>
        <a:xfrm>
          <a:off x="8405205" y="100022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58</xdr:row>
      <xdr:rowOff>53871</xdr:rowOff>
    </xdr:from>
    <xdr:ext cx="690189" cy="259045"/>
    <xdr:sp macro="" textlink="">
      <xdr:nvSpPr>
        <xdr:cNvPr id="241" name="n_3mainValue【橋りょう・トンネル】&#10;一人当たり有形固定資産（償却資産）額">
          <a:extLst>
            <a:ext uri="{FF2B5EF4-FFF2-40B4-BE49-F238E27FC236}">
              <a16:creationId xmlns:a16="http://schemas.microsoft.com/office/drawing/2014/main" id="{E6F950A0-88B3-46B3-9B44-228089394363}"/>
            </a:ext>
          </a:extLst>
        </xdr:cNvPr>
        <xdr:cNvSpPr txBox="1"/>
      </xdr:nvSpPr>
      <xdr:spPr>
        <a:xfrm>
          <a:off x="7516205" y="99979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B4C51E15-A9EB-48FB-B274-C3B4C53672B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A32A1F0E-343C-4909-80A7-1E98C2797E1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904FE289-C5E9-478A-AFB4-CC00B974B00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EE45A0D9-06CA-40F3-9DC7-D8FE6147E6D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1693F1A0-2E3F-42E7-A1FC-4D2571E3DBF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F1E3ACBD-BBBA-4A51-A8E0-A7492A11F93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D4F10D62-C63C-42E5-8BC9-1CB41C7AA1D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B0CD5B33-FBC4-4A84-B15D-8E19FEB9178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23FADC1E-A6E7-4B54-88C9-0005A0CB854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BFB19AB0-9455-4032-97AB-4CA0CD884AD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FEE01073-1488-4EDE-A755-F34531977D51}"/>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CB9B92E1-D1F3-4F4E-A23B-009C4D99054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3B15B70C-6CBC-4192-87AE-04A82FDA8ED8}"/>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0830C9C0-73EE-49AB-BBA0-571DA8F0F5E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91BFC5F8-C604-4DC2-A685-D51085AD3E2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C7F58BFF-96B5-4445-B1FD-09887526ADD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FD97F1AB-DACE-41A1-9B4A-FF4F723CEA6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2AC5D4E0-EFDF-40AF-BC3E-9C390A1C0F8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98A89ED1-D976-4F27-AF8C-3C73B872530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34C243A0-4556-4270-B844-58F085E1578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D36C05C8-ABFF-4846-9E6B-A0479421E25D}"/>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343AE377-9E25-4B8D-918D-51EEF9C87D5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0D1E31E1-1299-434B-BEF2-9FF3A4F95347}"/>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907DDC60-93C5-4536-9541-3EA9C51DF34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a:extLst>
            <a:ext uri="{FF2B5EF4-FFF2-40B4-BE49-F238E27FC236}">
              <a16:creationId xmlns:a16="http://schemas.microsoft.com/office/drawing/2014/main" id="{4B15E72E-4237-459E-A2C1-FD22D48BD77A}"/>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3716AE1C-D9DB-4412-B21B-AA50E9DB89E5}"/>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a:extLst>
            <a:ext uri="{FF2B5EF4-FFF2-40B4-BE49-F238E27FC236}">
              <a16:creationId xmlns:a16="http://schemas.microsoft.com/office/drawing/2014/main" id="{11568B97-F1A1-4ED3-83C7-689E2520AA61}"/>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a:extLst>
            <a:ext uri="{FF2B5EF4-FFF2-40B4-BE49-F238E27FC236}">
              <a16:creationId xmlns:a16="http://schemas.microsoft.com/office/drawing/2014/main" id="{0F78E474-A858-40B0-BC61-ACD97759CC53}"/>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a:extLst>
            <a:ext uri="{FF2B5EF4-FFF2-40B4-BE49-F238E27FC236}">
              <a16:creationId xmlns:a16="http://schemas.microsoft.com/office/drawing/2014/main" id="{F2C25B95-150C-438D-9791-8B25820172FA}"/>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15891</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20A77E6A-5008-47A7-B8EE-5D756FEAE7BE}"/>
            </a:ext>
          </a:extLst>
        </xdr:cNvPr>
        <xdr:cNvSpPr txBox="1"/>
      </xdr:nvSpPr>
      <xdr:spPr>
        <a:xfrm>
          <a:off x="4673600" y="1390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a:extLst>
            <a:ext uri="{FF2B5EF4-FFF2-40B4-BE49-F238E27FC236}">
              <a16:creationId xmlns:a16="http://schemas.microsoft.com/office/drawing/2014/main" id="{DB8D50CB-E073-4E5B-8269-480E58170C54}"/>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a:extLst>
            <a:ext uri="{FF2B5EF4-FFF2-40B4-BE49-F238E27FC236}">
              <a16:creationId xmlns:a16="http://schemas.microsoft.com/office/drawing/2014/main" id="{6DF17A9C-297B-4A75-B7F4-9D4845D9AFFF}"/>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a:extLst>
            <a:ext uri="{FF2B5EF4-FFF2-40B4-BE49-F238E27FC236}">
              <a16:creationId xmlns:a16="http://schemas.microsoft.com/office/drawing/2014/main" id="{447F4519-F1A4-4E9B-9569-B0EF4F11E1BD}"/>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5" name="フローチャート: 判断 274">
          <a:extLst>
            <a:ext uri="{FF2B5EF4-FFF2-40B4-BE49-F238E27FC236}">
              <a16:creationId xmlns:a16="http://schemas.microsoft.com/office/drawing/2014/main" id="{BB58296F-2C6B-4774-AE40-ED66FCF4980F}"/>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84FC41BC-AC5C-4160-9E0B-05D5A366A0E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A42DF9D0-7DCD-4623-89B8-3E322B39189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E9EF6A6E-001B-460A-90C7-43CAEE7C0C9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5BB0B414-6020-45C7-BC6D-521C997A186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5776A072-E181-42D6-B77F-53A3387C32D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636</xdr:rowOff>
    </xdr:from>
    <xdr:to>
      <xdr:col>24</xdr:col>
      <xdr:colOff>114300</xdr:colOff>
      <xdr:row>82</xdr:row>
      <xdr:rowOff>102236</xdr:rowOff>
    </xdr:to>
    <xdr:sp macro="" textlink="">
      <xdr:nvSpPr>
        <xdr:cNvPr id="281" name="楕円 280">
          <a:extLst>
            <a:ext uri="{FF2B5EF4-FFF2-40B4-BE49-F238E27FC236}">
              <a16:creationId xmlns:a16="http://schemas.microsoft.com/office/drawing/2014/main" id="{AEDC3D0B-441E-4F74-935A-B248546F76A2}"/>
            </a:ext>
          </a:extLst>
        </xdr:cNvPr>
        <xdr:cNvSpPr/>
      </xdr:nvSpPr>
      <xdr:spPr>
        <a:xfrm>
          <a:off x="45847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150513</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39D9E5C7-6FA0-4B31-B701-00F09313BF92}"/>
            </a:ext>
          </a:extLst>
        </xdr:cNvPr>
        <xdr:cNvSpPr txBox="1"/>
      </xdr:nvSpPr>
      <xdr:spPr>
        <a:xfrm>
          <a:off x="4673600"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34925</xdr:rowOff>
    </xdr:from>
    <xdr:to>
      <xdr:col>20</xdr:col>
      <xdr:colOff>38100</xdr:colOff>
      <xdr:row>82</xdr:row>
      <xdr:rowOff>136525</xdr:rowOff>
    </xdr:to>
    <xdr:sp macro="" textlink="">
      <xdr:nvSpPr>
        <xdr:cNvPr id="283" name="楕円 282">
          <a:extLst>
            <a:ext uri="{FF2B5EF4-FFF2-40B4-BE49-F238E27FC236}">
              <a16:creationId xmlns:a16="http://schemas.microsoft.com/office/drawing/2014/main" id="{4E4EE5B2-B4C4-43DA-A9A8-0CC3E80E6F30}"/>
            </a:ext>
          </a:extLst>
        </xdr:cNvPr>
        <xdr:cNvSpPr/>
      </xdr:nvSpPr>
      <xdr:spPr>
        <a:xfrm>
          <a:off x="3746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51436</xdr:rowOff>
    </xdr:from>
    <xdr:to>
      <xdr:col>24</xdr:col>
      <xdr:colOff>63500</xdr:colOff>
      <xdr:row>82</xdr:row>
      <xdr:rowOff>85725</xdr:rowOff>
    </xdr:to>
    <xdr:cxnSp macro="">
      <xdr:nvCxnSpPr>
        <xdr:cNvPr id="284" name="直線コネクタ 283">
          <a:extLst>
            <a:ext uri="{FF2B5EF4-FFF2-40B4-BE49-F238E27FC236}">
              <a16:creationId xmlns:a16="http://schemas.microsoft.com/office/drawing/2014/main" id="{A15B1834-7EEC-40EB-B16D-021973427A8A}"/>
            </a:ext>
          </a:extLst>
        </xdr:cNvPr>
        <xdr:cNvCxnSpPr/>
      </xdr:nvCxnSpPr>
      <xdr:spPr>
        <a:xfrm flipV="1">
          <a:off x="3797300" y="1411033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74930</xdr:rowOff>
    </xdr:from>
    <xdr:to>
      <xdr:col>15</xdr:col>
      <xdr:colOff>101600</xdr:colOff>
      <xdr:row>83</xdr:row>
      <xdr:rowOff>5080</xdr:rowOff>
    </xdr:to>
    <xdr:sp macro="" textlink="">
      <xdr:nvSpPr>
        <xdr:cNvPr id="285" name="楕円 284">
          <a:extLst>
            <a:ext uri="{FF2B5EF4-FFF2-40B4-BE49-F238E27FC236}">
              <a16:creationId xmlns:a16="http://schemas.microsoft.com/office/drawing/2014/main" id="{4B7136BD-20D9-4B5E-89F4-8B187221CA4C}"/>
            </a:ext>
          </a:extLst>
        </xdr:cNvPr>
        <xdr:cNvSpPr/>
      </xdr:nvSpPr>
      <xdr:spPr>
        <a:xfrm>
          <a:off x="2857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85725</xdr:rowOff>
    </xdr:from>
    <xdr:to>
      <xdr:col>19</xdr:col>
      <xdr:colOff>177800</xdr:colOff>
      <xdr:row>82</xdr:row>
      <xdr:rowOff>125730</xdr:rowOff>
    </xdr:to>
    <xdr:cxnSp macro="">
      <xdr:nvCxnSpPr>
        <xdr:cNvPr id="286" name="直線コネクタ 285">
          <a:extLst>
            <a:ext uri="{FF2B5EF4-FFF2-40B4-BE49-F238E27FC236}">
              <a16:creationId xmlns:a16="http://schemas.microsoft.com/office/drawing/2014/main" id="{B2F39D7F-223F-4A8B-889D-28433717BCA5}"/>
            </a:ext>
          </a:extLst>
        </xdr:cNvPr>
        <xdr:cNvCxnSpPr/>
      </xdr:nvCxnSpPr>
      <xdr:spPr>
        <a:xfrm flipV="1">
          <a:off x="2908300" y="141446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287" name="n_1aveValue【公営住宅】&#10;有形固定資産減価償却率">
          <a:extLst>
            <a:ext uri="{FF2B5EF4-FFF2-40B4-BE49-F238E27FC236}">
              <a16:creationId xmlns:a16="http://schemas.microsoft.com/office/drawing/2014/main" id="{8C34FE41-6A82-4DA9-8918-10FCE08D5291}"/>
            </a:ext>
          </a:extLst>
        </xdr:cNvPr>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288" name="n_2aveValue【公営住宅】&#10;有形固定資産減価償却率">
          <a:extLst>
            <a:ext uri="{FF2B5EF4-FFF2-40B4-BE49-F238E27FC236}">
              <a16:creationId xmlns:a16="http://schemas.microsoft.com/office/drawing/2014/main" id="{8F99DD42-4AC9-4433-807F-7D131DA886FA}"/>
            </a:ext>
          </a:extLst>
        </xdr:cNvPr>
        <xdr:cNvSpPr txBox="1"/>
      </xdr:nvSpPr>
      <xdr:spPr>
        <a:xfrm>
          <a:off x="2705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89" name="n_3aveValue【公営住宅】&#10;有形固定資産減価償却率">
          <a:extLst>
            <a:ext uri="{FF2B5EF4-FFF2-40B4-BE49-F238E27FC236}">
              <a16:creationId xmlns:a16="http://schemas.microsoft.com/office/drawing/2014/main" id="{1E60C779-8982-4BEE-988C-99767DAA755C}"/>
            </a:ext>
          </a:extLst>
        </xdr:cNvPr>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127652</xdr:rowOff>
    </xdr:from>
    <xdr:ext cx="405111" cy="259045"/>
    <xdr:sp macro="" textlink="">
      <xdr:nvSpPr>
        <xdr:cNvPr id="290" name="n_1mainValue【公営住宅】&#10;有形固定資産減価償却率">
          <a:extLst>
            <a:ext uri="{FF2B5EF4-FFF2-40B4-BE49-F238E27FC236}">
              <a16:creationId xmlns:a16="http://schemas.microsoft.com/office/drawing/2014/main" id="{CC363A69-9CD0-4A15-8650-7898A8E15C02}"/>
            </a:ext>
          </a:extLst>
        </xdr:cNvPr>
        <xdr:cNvSpPr txBox="1"/>
      </xdr:nvSpPr>
      <xdr:spPr>
        <a:xfrm>
          <a:off x="35820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291" name="n_2mainValue【公営住宅】&#10;有形固定資産減価償却率">
          <a:extLst>
            <a:ext uri="{FF2B5EF4-FFF2-40B4-BE49-F238E27FC236}">
              <a16:creationId xmlns:a16="http://schemas.microsoft.com/office/drawing/2014/main" id="{1262C066-157C-49CF-99CE-0F4C1E026DB9}"/>
            </a:ext>
          </a:extLst>
        </xdr:cNvPr>
        <xdr:cNvSpPr txBox="1"/>
      </xdr:nvSpPr>
      <xdr:spPr>
        <a:xfrm>
          <a:off x="2705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id="{CBF10CA4-C4E0-471C-936D-54AF286E8AE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id="{A2C7C776-070E-47B8-A588-059E220ED61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id="{3E359291-42D5-47A5-8917-6EC49AE7F05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id="{07BA7240-EA92-4C75-8218-1F1BEF9F479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id="{B8FEAD21-2B32-42BA-9076-51E4457B2EF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id="{1CA052D4-C8FA-4264-B15F-25542EC2EEF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id="{9521BBDD-CAED-4C13-911F-F91632F3970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id="{2A88D7F5-4D32-4D53-B892-0662CBAA6F8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id="{A75AC9D6-1AE6-471B-B19E-8532DB0076A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id="{C43D1C4F-4D69-42EA-9C7E-4F94C12A6B0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2" name="直線コネクタ 301">
          <a:extLst>
            <a:ext uri="{FF2B5EF4-FFF2-40B4-BE49-F238E27FC236}">
              <a16:creationId xmlns:a16="http://schemas.microsoft.com/office/drawing/2014/main" id="{7D911AFC-0E01-455C-BA4C-09A54D490F6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3" name="テキスト ボックス 302">
          <a:extLst>
            <a:ext uri="{FF2B5EF4-FFF2-40B4-BE49-F238E27FC236}">
              <a16:creationId xmlns:a16="http://schemas.microsoft.com/office/drawing/2014/main" id="{CE3DE407-AE9F-418C-9257-21051CC34B1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4" name="直線コネクタ 303">
          <a:extLst>
            <a:ext uri="{FF2B5EF4-FFF2-40B4-BE49-F238E27FC236}">
              <a16:creationId xmlns:a16="http://schemas.microsoft.com/office/drawing/2014/main" id="{F0AEC1DA-9D0D-4703-B39E-E7BAE70AF51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5" name="テキスト ボックス 304">
          <a:extLst>
            <a:ext uri="{FF2B5EF4-FFF2-40B4-BE49-F238E27FC236}">
              <a16:creationId xmlns:a16="http://schemas.microsoft.com/office/drawing/2014/main" id="{95B52DDA-926F-4AE6-90B2-3ED350C9BC8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a:extLst>
            <a:ext uri="{FF2B5EF4-FFF2-40B4-BE49-F238E27FC236}">
              <a16:creationId xmlns:a16="http://schemas.microsoft.com/office/drawing/2014/main" id="{FC8A99E2-CBFB-40B4-BDD5-868506195BC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07" name="テキスト ボックス 306">
          <a:extLst>
            <a:ext uri="{FF2B5EF4-FFF2-40B4-BE49-F238E27FC236}">
              <a16:creationId xmlns:a16="http://schemas.microsoft.com/office/drawing/2014/main" id="{4C7ABB89-9CE1-44F2-A814-3804C93FA29A}"/>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8" name="直線コネクタ 307">
          <a:extLst>
            <a:ext uri="{FF2B5EF4-FFF2-40B4-BE49-F238E27FC236}">
              <a16:creationId xmlns:a16="http://schemas.microsoft.com/office/drawing/2014/main" id="{AFB82F71-DE6E-41E9-AB93-2EBB6A7CB73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09" name="テキスト ボックス 308">
          <a:extLst>
            <a:ext uri="{FF2B5EF4-FFF2-40B4-BE49-F238E27FC236}">
              <a16:creationId xmlns:a16="http://schemas.microsoft.com/office/drawing/2014/main" id="{63AB55BE-18B2-442C-9981-AF41DD9F0A2F}"/>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0" name="直線コネクタ 309">
          <a:extLst>
            <a:ext uri="{FF2B5EF4-FFF2-40B4-BE49-F238E27FC236}">
              <a16:creationId xmlns:a16="http://schemas.microsoft.com/office/drawing/2014/main" id="{B6094C27-C46C-405E-A146-C19F17F1D26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1" name="テキスト ボックス 310">
          <a:extLst>
            <a:ext uri="{FF2B5EF4-FFF2-40B4-BE49-F238E27FC236}">
              <a16:creationId xmlns:a16="http://schemas.microsoft.com/office/drawing/2014/main" id="{05487FBF-0805-49C5-8439-C5839332556E}"/>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a:extLst>
            <a:ext uri="{FF2B5EF4-FFF2-40B4-BE49-F238E27FC236}">
              <a16:creationId xmlns:a16="http://schemas.microsoft.com/office/drawing/2014/main" id="{B529A30A-F973-4089-830D-71818F1B577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3" name="テキスト ボックス 312">
          <a:extLst>
            <a:ext uri="{FF2B5EF4-FFF2-40B4-BE49-F238E27FC236}">
              <a16:creationId xmlns:a16="http://schemas.microsoft.com/office/drawing/2014/main" id="{6DF2126B-3F42-4F96-80A1-14C9652E807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公営住宅】&#10;一人当たり面積グラフ枠">
          <a:extLst>
            <a:ext uri="{FF2B5EF4-FFF2-40B4-BE49-F238E27FC236}">
              <a16:creationId xmlns:a16="http://schemas.microsoft.com/office/drawing/2014/main" id="{B4EA4948-0B34-4A4B-BEC2-72610489329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5" name="直線コネクタ 314">
          <a:extLst>
            <a:ext uri="{FF2B5EF4-FFF2-40B4-BE49-F238E27FC236}">
              <a16:creationId xmlns:a16="http://schemas.microsoft.com/office/drawing/2014/main" id="{97DAA7B0-B2A5-4433-985D-FB08EC9AE8E8}"/>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6" name="【公営住宅】&#10;一人当たり面積最小値テキスト">
          <a:extLst>
            <a:ext uri="{FF2B5EF4-FFF2-40B4-BE49-F238E27FC236}">
              <a16:creationId xmlns:a16="http://schemas.microsoft.com/office/drawing/2014/main" id="{6B09BD31-DDDF-458A-8BA9-E257F424A0EA}"/>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17" name="直線コネクタ 316">
          <a:extLst>
            <a:ext uri="{FF2B5EF4-FFF2-40B4-BE49-F238E27FC236}">
              <a16:creationId xmlns:a16="http://schemas.microsoft.com/office/drawing/2014/main" id="{2107A7BA-E977-4B49-AC45-3BC262EE3655}"/>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18" name="【公営住宅】&#10;一人当たり面積最大値テキスト">
          <a:extLst>
            <a:ext uri="{FF2B5EF4-FFF2-40B4-BE49-F238E27FC236}">
              <a16:creationId xmlns:a16="http://schemas.microsoft.com/office/drawing/2014/main" id="{024564EB-57D4-4706-9760-C97C50FD6A26}"/>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19" name="直線コネクタ 318">
          <a:extLst>
            <a:ext uri="{FF2B5EF4-FFF2-40B4-BE49-F238E27FC236}">
              <a16:creationId xmlns:a16="http://schemas.microsoft.com/office/drawing/2014/main" id="{0CCB590D-E1CC-4A93-A244-33D9507CA50B}"/>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43146</xdr:rowOff>
    </xdr:from>
    <xdr:ext cx="469744" cy="259045"/>
    <xdr:sp macro="" textlink="">
      <xdr:nvSpPr>
        <xdr:cNvPr id="320" name="【公営住宅】&#10;一人当たり面積平均値テキスト">
          <a:extLst>
            <a:ext uri="{FF2B5EF4-FFF2-40B4-BE49-F238E27FC236}">
              <a16:creationId xmlns:a16="http://schemas.microsoft.com/office/drawing/2014/main" id="{E7BBA0C5-028D-44F1-9DB1-CD959FCBD8EF}"/>
            </a:ext>
          </a:extLst>
        </xdr:cNvPr>
        <xdr:cNvSpPr txBox="1"/>
      </xdr:nvSpPr>
      <xdr:spPr>
        <a:xfrm>
          <a:off x="10515600" y="14616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1" name="フローチャート: 判断 320">
          <a:extLst>
            <a:ext uri="{FF2B5EF4-FFF2-40B4-BE49-F238E27FC236}">
              <a16:creationId xmlns:a16="http://schemas.microsoft.com/office/drawing/2014/main" id="{D9C7BCD7-FF2F-4F3E-BCC8-BCAE553F8CC4}"/>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2" name="フローチャート: 判断 321">
          <a:extLst>
            <a:ext uri="{FF2B5EF4-FFF2-40B4-BE49-F238E27FC236}">
              <a16:creationId xmlns:a16="http://schemas.microsoft.com/office/drawing/2014/main" id="{8E33B111-1162-4A6B-80D0-5B4274CD496F}"/>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3" name="フローチャート: 判断 322">
          <a:extLst>
            <a:ext uri="{FF2B5EF4-FFF2-40B4-BE49-F238E27FC236}">
              <a16:creationId xmlns:a16="http://schemas.microsoft.com/office/drawing/2014/main" id="{CDC6F584-197D-4020-91D6-7E51C3E428EA}"/>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24" name="フローチャート: 判断 323">
          <a:extLst>
            <a:ext uri="{FF2B5EF4-FFF2-40B4-BE49-F238E27FC236}">
              <a16:creationId xmlns:a16="http://schemas.microsoft.com/office/drawing/2014/main" id="{178AD255-0F41-4685-B874-D989AE584288}"/>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1553A999-CF00-4B66-9229-C15FED79714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1D55AEA6-039C-43D3-B822-B87B5599925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C9075004-3743-42B7-B8BC-8AF54876126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EFD3E47E-14E1-4C8B-8F76-3FC4524FAE2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F2BEE403-6AA7-4A1C-878B-1BBC2EED655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83274</xdr:rowOff>
    </xdr:from>
    <xdr:to>
      <xdr:col>55</xdr:col>
      <xdr:colOff>50800</xdr:colOff>
      <xdr:row>84</xdr:row>
      <xdr:rowOff>13424</xdr:rowOff>
    </xdr:to>
    <xdr:sp macro="" textlink="">
      <xdr:nvSpPr>
        <xdr:cNvPr id="330" name="楕円 329">
          <a:extLst>
            <a:ext uri="{FF2B5EF4-FFF2-40B4-BE49-F238E27FC236}">
              <a16:creationId xmlns:a16="http://schemas.microsoft.com/office/drawing/2014/main" id="{AAF5DDB2-6F29-4085-9B4D-AF0591D418F6}"/>
            </a:ext>
          </a:extLst>
        </xdr:cNvPr>
        <xdr:cNvSpPr/>
      </xdr:nvSpPr>
      <xdr:spPr>
        <a:xfrm>
          <a:off x="10426700" y="1431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106151</xdr:rowOff>
    </xdr:from>
    <xdr:ext cx="534377" cy="259045"/>
    <xdr:sp macro="" textlink="">
      <xdr:nvSpPr>
        <xdr:cNvPr id="331" name="【公営住宅】&#10;一人当たり面積該当値テキスト">
          <a:extLst>
            <a:ext uri="{FF2B5EF4-FFF2-40B4-BE49-F238E27FC236}">
              <a16:creationId xmlns:a16="http://schemas.microsoft.com/office/drawing/2014/main" id="{8272AB57-FE1B-4279-8F3D-AFDC6A8401CC}"/>
            </a:ext>
          </a:extLst>
        </xdr:cNvPr>
        <xdr:cNvSpPr txBox="1"/>
      </xdr:nvSpPr>
      <xdr:spPr>
        <a:xfrm>
          <a:off x="10515600" y="1416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87618</xdr:rowOff>
    </xdr:from>
    <xdr:to>
      <xdr:col>50</xdr:col>
      <xdr:colOff>165100</xdr:colOff>
      <xdr:row>84</xdr:row>
      <xdr:rowOff>17768</xdr:rowOff>
    </xdr:to>
    <xdr:sp macro="" textlink="">
      <xdr:nvSpPr>
        <xdr:cNvPr id="332" name="楕円 331">
          <a:extLst>
            <a:ext uri="{FF2B5EF4-FFF2-40B4-BE49-F238E27FC236}">
              <a16:creationId xmlns:a16="http://schemas.microsoft.com/office/drawing/2014/main" id="{A7371711-24AB-4948-AD47-5259696F2356}"/>
            </a:ext>
          </a:extLst>
        </xdr:cNvPr>
        <xdr:cNvSpPr/>
      </xdr:nvSpPr>
      <xdr:spPr>
        <a:xfrm>
          <a:off x="9588500" y="1431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134074</xdr:rowOff>
    </xdr:from>
    <xdr:to>
      <xdr:col>55</xdr:col>
      <xdr:colOff>0</xdr:colOff>
      <xdr:row>83</xdr:row>
      <xdr:rowOff>138418</xdr:rowOff>
    </xdr:to>
    <xdr:cxnSp macro="">
      <xdr:nvCxnSpPr>
        <xdr:cNvPr id="333" name="直線コネクタ 332">
          <a:extLst>
            <a:ext uri="{FF2B5EF4-FFF2-40B4-BE49-F238E27FC236}">
              <a16:creationId xmlns:a16="http://schemas.microsoft.com/office/drawing/2014/main" id="{1F662E0F-3934-40DC-9DFB-134BBE3205F0}"/>
            </a:ext>
          </a:extLst>
        </xdr:cNvPr>
        <xdr:cNvCxnSpPr/>
      </xdr:nvCxnSpPr>
      <xdr:spPr>
        <a:xfrm flipV="1">
          <a:off x="9639300" y="14364424"/>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86474</xdr:rowOff>
    </xdr:from>
    <xdr:to>
      <xdr:col>46</xdr:col>
      <xdr:colOff>38100</xdr:colOff>
      <xdr:row>84</xdr:row>
      <xdr:rowOff>16624</xdr:rowOff>
    </xdr:to>
    <xdr:sp macro="" textlink="">
      <xdr:nvSpPr>
        <xdr:cNvPr id="334" name="楕円 333">
          <a:extLst>
            <a:ext uri="{FF2B5EF4-FFF2-40B4-BE49-F238E27FC236}">
              <a16:creationId xmlns:a16="http://schemas.microsoft.com/office/drawing/2014/main" id="{403C9655-D6DA-431B-8EAA-18335BB24F5F}"/>
            </a:ext>
          </a:extLst>
        </xdr:cNvPr>
        <xdr:cNvSpPr/>
      </xdr:nvSpPr>
      <xdr:spPr>
        <a:xfrm>
          <a:off x="8699500" y="1431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137274</xdr:rowOff>
    </xdr:from>
    <xdr:to>
      <xdr:col>50</xdr:col>
      <xdr:colOff>114300</xdr:colOff>
      <xdr:row>83</xdr:row>
      <xdr:rowOff>138418</xdr:rowOff>
    </xdr:to>
    <xdr:cxnSp macro="">
      <xdr:nvCxnSpPr>
        <xdr:cNvPr id="335" name="直線コネクタ 334">
          <a:extLst>
            <a:ext uri="{FF2B5EF4-FFF2-40B4-BE49-F238E27FC236}">
              <a16:creationId xmlns:a16="http://schemas.microsoft.com/office/drawing/2014/main" id="{A2C22576-6948-49AA-B015-2C7B824DC3F1}"/>
            </a:ext>
          </a:extLst>
        </xdr:cNvPr>
        <xdr:cNvCxnSpPr/>
      </xdr:nvCxnSpPr>
      <xdr:spPr>
        <a:xfrm>
          <a:off x="8750300" y="14367624"/>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154131</xdr:rowOff>
    </xdr:from>
    <xdr:ext cx="469744" cy="259045"/>
    <xdr:sp macro="" textlink="">
      <xdr:nvSpPr>
        <xdr:cNvPr id="336" name="n_1aveValue【公営住宅】&#10;一人当たり面積">
          <a:extLst>
            <a:ext uri="{FF2B5EF4-FFF2-40B4-BE49-F238E27FC236}">
              <a16:creationId xmlns:a16="http://schemas.microsoft.com/office/drawing/2014/main" id="{6FBE7E6A-9839-4516-8D64-8272FBDBED1B}"/>
            </a:ext>
          </a:extLst>
        </xdr:cNvPr>
        <xdr:cNvSpPr txBox="1"/>
      </xdr:nvSpPr>
      <xdr:spPr>
        <a:xfrm>
          <a:off x="93917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156455</xdr:rowOff>
    </xdr:from>
    <xdr:ext cx="469744" cy="259045"/>
    <xdr:sp macro="" textlink="">
      <xdr:nvSpPr>
        <xdr:cNvPr id="337" name="n_2aveValue【公営住宅】&#10;一人当たり面積">
          <a:extLst>
            <a:ext uri="{FF2B5EF4-FFF2-40B4-BE49-F238E27FC236}">
              <a16:creationId xmlns:a16="http://schemas.microsoft.com/office/drawing/2014/main" id="{8C258AA6-4A7B-458C-BDEC-77CB013FDD0C}"/>
            </a:ext>
          </a:extLst>
        </xdr:cNvPr>
        <xdr:cNvSpPr txBox="1"/>
      </xdr:nvSpPr>
      <xdr:spPr>
        <a:xfrm>
          <a:off x="8515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38" name="n_3aveValue【公営住宅】&#10;一人当たり面積">
          <a:extLst>
            <a:ext uri="{FF2B5EF4-FFF2-40B4-BE49-F238E27FC236}">
              <a16:creationId xmlns:a16="http://schemas.microsoft.com/office/drawing/2014/main" id="{E994B450-328A-44E7-ADD8-ADF848887DB5}"/>
            </a:ext>
          </a:extLst>
        </xdr:cNvPr>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82</xdr:row>
      <xdr:rowOff>34295</xdr:rowOff>
    </xdr:from>
    <xdr:ext cx="534377" cy="259045"/>
    <xdr:sp macro="" textlink="">
      <xdr:nvSpPr>
        <xdr:cNvPr id="339" name="n_1mainValue【公営住宅】&#10;一人当たり面積">
          <a:extLst>
            <a:ext uri="{FF2B5EF4-FFF2-40B4-BE49-F238E27FC236}">
              <a16:creationId xmlns:a16="http://schemas.microsoft.com/office/drawing/2014/main" id="{19115A95-08C9-4C54-BFBF-BE9DBB0E77F8}"/>
            </a:ext>
          </a:extLst>
        </xdr:cNvPr>
        <xdr:cNvSpPr txBox="1"/>
      </xdr:nvSpPr>
      <xdr:spPr>
        <a:xfrm>
          <a:off x="9359411" y="1409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82</xdr:row>
      <xdr:rowOff>33151</xdr:rowOff>
    </xdr:from>
    <xdr:ext cx="534377" cy="259045"/>
    <xdr:sp macro="" textlink="">
      <xdr:nvSpPr>
        <xdr:cNvPr id="340" name="n_2mainValue【公営住宅】&#10;一人当たり面積">
          <a:extLst>
            <a:ext uri="{FF2B5EF4-FFF2-40B4-BE49-F238E27FC236}">
              <a16:creationId xmlns:a16="http://schemas.microsoft.com/office/drawing/2014/main" id="{F4A8B47C-5880-477B-AB89-597B7480F1AF}"/>
            </a:ext>
          </a:extLst>
        </xdr:cNvPr>
        <xdr:cNvSpPr txBox="1"/>
      </xdr:nvSpPr>
      <xdr:spPr>
        <a:xfrm>
          <a:off x="8483111" y="1409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1" name="正方形/長方形 340">
          <a:extLst>
            <a:ext uri="{FF2B5EF4-FFF2-40B4-BE49-F238E27FC236}">
              <a16:creationId xmlns:a16="http://schemas.microsoft.com/office/drawing/2014/main" id="{43F5E42B-7B2E-40D6-AFA3-5CDDCF15BFC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2" name="正方形/長方形 341">
          <a:extLst>
            <a:ext uri="{FF2B5EF4-FFF2-40B4-BE49-F238E27FC236}">
              <a16:creationId xmlns:a16="http://schemas.microsoft.com/office/drawing/2014/main" id="{7083DFF6-8D30-42A6-9D60-02A0912BFD7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3" name="正方形/長方形 342">
          <a:extLst>
            <a:ext uri="{FF2B5EF4-FFF2-40B4-BE49-F238E27FC236}">
              <a16:creationId xmlns:a16="http://schemas.microsoft.com/office/drawing/2014/main" id="{5430D2D2-EE02-4B54-BF43-D102D434060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4" name="正方形/長方形 343">
          <a:extLst>
            <a:ext uri="{FF2B5EF4-FFF2-40B4-BE49-F238E27FC236}">
              <a16:creationId xmlns:a16="http://schemas.microsoft.com/office/drawing/2014/main" id="{6070798F-BF5F-45BB-89A7-429D4375C62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5" name="正方形/長方形 344">
          <a:extLst>
            <a:ext uri="{FF2B5EF4-FFF2-40B4-BE49-F238E27FC236}">
              <a16:creationId xmlns:a16="http://schemas.microsoft.com/office/drawing/2014/main" id="{BAB5F8F0-0B0D-4982-AFCC-29B6B9FE14B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6" name="正方形/長方形 345">
          <a:extLst>
            <a:ext uri="{FF2B5EF4-FFF2-40B4-BE49-F238E27FC236}">
              <a16:creationId xmlns:a16="http://schemas.microsoft.com/office/drawing/2014/main" id="{98E2DDD6-32F2-4164-A7DD-237DE058D5D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7" name="正方形/長方形 346">
          <a:extLst>
            <a:ext uri="{FF2B5EF4-FFF2-40B4-BE49-F238E27FC236}">
              <a16:creationId xmlns:a16="http://schemas.microsoft.com/office/drawing/2014/main" id="{0EFBA09F-9DEB-4AC0-8FE7-298994B3B58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8" name="正方形/長方形 347">
          <a:extLst>
            <a:ext uri="{FF2B5EF4-FFF2-40B4-BE49-F238E27FC236}">
              <a16:creationId xmlns:a16="http://schemas.microsoft.com/office/drawing/2014/main" id="{3758FE75-70CA-4DE9-BFAF-A9912B9B99C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9" name="正方形/長方形 348">
          <a:extLst>
            <a:ext uri="{FF2B5EF4-FFF2-40B4-BE49-F238E27FC236}">
              <a16:creationId xmlns:a16="http://schemas.microsoft.com/office/drawing/2014/main" id="{38A6894C-3E69-4DF6-B9CF-B20CB061C6F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0" name="正方形/長方形 349">
          <a:extLst>
            <a:ext uri="{FF2B5EF4-FFF2-40B4-BE49-F238E27FC236}">
              <a16:creationId xmlns:a16="http://schemas.microsoft.com/office/drawing/2014/main" id="{7F069AB0-B00A-425E-AB35-73B7EC4C73B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1" name="正方形/長方形 350">
          <a:extLst>
            <a:ext uri="{FF2B5EF4-FFF2-40B4-BE49-F238E27FC236}">
              <a16:creationId xmlns:a16="http://schemas.microsoft.com/office/drawing/2014/main" id="{FBBFBDD4-A4F0-4B58-8D5B-76DEA508BD2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2" name="正方形/長方形 351">
          <a:extLst>
            <a:ext uri="{FF2B5EF4-FFF2-40B4-BE49-F238E27FC236}">
              <a16:creationId xmlns:a16="http://schemas.microsoft.com/office/drawing/2014/main" id="{EE804139-4328-4695-81AB-2AE25B35FDE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3" name="正方形/長方形 352">
          <a:extLst>
            <a:ext uri="{FF2B5EF4-FFF2-40B4-BE49-F238E27FC236}">
              <a16:creationId xmlns:a16="http://schemas.microsoft.com/office/drawing/2014/main" id="{884BFDBA-B357-40D4-A0D9-ED7731905B9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4" name="正方形/長方形 353">
          <a:extLst>
            <a:ext uri="{FF2B5EF4-FFF2-40B4-BE49-F238E27FC236}">
              <a16:creationId xmlns:a16="http://schemas.microsoft.com/office/drawing/2014/main" id="{A2E7CCA4-D8C1-4E4D-A34B-6A039F5B1E6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5" name="正方形/長方形 354">
          <a:extLst>
            <a:ext uri="{FF2B5EF4-FFF2-40B4-BE49-F238E27FC236}">
              <a16:creationId xmlns:a16="http://schemas.microsoft.com/office/drawing/2014/main" id="{02D63EB9-356B-4872-BF61-0B422E26FB5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6" name="正方形/長方形 355">
          <a:extLst>
            <a:ext uri="{FF2B5EF4-FFF2-40B4-BE49-F238E27FC236}">
              <a16:creationId xmlns:a16="http://schemas.microsoft.com/office/drawing/2014/main" id="{DBD801DF-4A58-4BEE-AD61-0B04DE094B9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7" name="正方形/長方形 356">
          <a:extLst>
            <a:ext uri="{FF2B5EF4-FFF2-40B4-BE49-F238E27FC236}">
              <a16:creationId xmlns:a16="http://schemas.microsoft.com/office/drawing/2014/main" id="{2707436A-147B-4996-8263-A198F91540B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8" name="正方形/長方形 357">
          <a:extLst>
            <a:ext uri="{FF2B5EF4-FFF2-40B4-BE49-F238E27FC236}">
              <a16:creationId xmlns:a16="http://schemas.microsoft.com/office/drawing/2014/main" id="{4BAFAD7D-6A42-4C90-AD4A-7C4F03DB0B5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9" name="正方形/長方形 358">
          <a:extLst>
            <a:ext uri="{FF2B5EF4-FFF2-40B4-BE49-F238E27FC236}">
              <a16:creationId xmlns:a16="http://schemas.microsoft.com/office/drawing/2014/main" id="{730D412F-BEF1-4BE9-9D14-02562817B1C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0" name="正方形/長方形 359">
          <a:extLst>
            <a:ext uri="{FF2B5EF4-FFF2-40B4-BE49-F238E27FC236}">
              <a16:creationId xmlns:a16="http://schemas.microsoft.com/office/drawing/2014/main" id="{64825E94-913E-4CC6-BFDF-D89A9F90A56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1" name="正方形/長方形 360">
          <a:extLst>
            <a:ext uri="{FF2B5EF4-FFF2-40B4-BE49-F238E27FC236}">
              <a16:creationId xmlns:a16="http://schemas.microsoft.com/office/drawing/2014/main" id="{63CB668B-8075-432A-87C9-8AF0E7CC402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2" name="正方形/長方形 361">
          <a:extLst>
            <a:ext uri="{FF2B5EF4-FFF2-40B4-BE49-F238E27FC236}">
              <a16:creationId xmlns:a16="http://schemas.microsoft.com/office/drawing/2014/main" id="{12FC9875-CC5F-445E-A03A-551EAACB6E6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3" name="正方形/長方形 362">
          <a:extLst>
            <a:ext uri="{FF2B5EF4-FFF2-40B4-BE49-F238E27FC236}">
              <a16:creationId xmlns:a16="http://schemas.microsoft.com/office/drawing/2014/main" id="{DF3C7BAA-FF1B-43DE-9F84-22C4C24F4AD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4" name="正方形/長方形 363">
          <a:extLst>
            <a:ext uri="{FF2B5EF4-FFF2-40B4-BE49-F238E27FC236}">
              <a16:creationId xmlns:a16="http://schemas.microsoft.com/office/drawing/2014/main" id="{9656CA20-7BB3-4563-B00C-FB86163F9F3F}"/>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65" name="正方形/長方形 364">
          <a:extLst>
            <a:ext uri="{FF2B5EF4-FFF2-40B4-BE49-F238E27FC236}">
              <a16:creationId xmlns:a16="http://schemas.microsoft.com/office/drawing/2014/main" id="{D7190D09-B486-44AD-A0F2-7A914CE02FB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6" name="正方形/長方形 365">
          <a:extLst>
            <a:ext uri="{FF2B5EF4-FFF2-40B4-BE49-F238E27FC236}">
              <a16:creationId xmlns:a16="http://schemas.microsoft.com/office/drawing/2014/main" id="{28B50D05-0538-48CC-8C62-F0DEBFC1D3A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7" name="正方形/長方形 366">
          <a:extLst>
            <a:ext uri="{FF2B5EF4-FFF2-40B4-BE49-F238E27FC236}">
              <a16:creationId xmlns:a16="http://schemas.microsoft.com/office/drawing/2014/main" id="{85289E83-C6AD-472C-97CD-C91967E521E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8" name="正方形/長方形 367">
          <a:extLst>
            <a:ext uri="{FF2B5EF4-FFF2-40B4-BE49-F238E27FC236}">
              <a16:creationId xmlns:a16="http://schemas.microsoft.com/office/drawing/2014/main" id="{A183C149-D5D5-4598-8CC7-759A42C013F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9" name="正方形/長方形 368">
          <a:extLst>
            <a:ext uri="{FF2B5EF4-FFF2-40B4-BE49-F238E27FC236}">
              <a16:creationId xmlns:a16="http://schemas.microsoft.com/office/drawing/2014/main" id="{254CC0A6-0BD4-4639-9091-5E0250025A7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0" name="正方形/長方形 369">
          <a:extLst>
            <a:ext uri="{FF2B5EF4-FFF2-40B4-BE49-F238E27FC236}">
              <a16:creationId xmlns:a16="http://schemas.microsoft.com/office/drawing/2014/main" id="{C4DDEF79-B684-43C6-8680-5F03BF1C9FE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1" name="正方形/長方形 370">
          <a:extLst>
            <a:ext uri="{FF2B5EF4-FFF2-40B4-BE49-F238E27FC236}">
              <a16:creationId xmlns:a16="http://schemas.microsoft.com/office/drawing/2014/main" id="{E7506963-FA25-4D2D-9C34-4B98E86F47F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2" name="正方形/長方形 371">
          <a:extLst>
            <a:ext uri="{FF2B5EF4-FFF2-40B4-BE49-F238E27FC236}">
              <a16:creationId xmlns:a16="http://schemas.microsoft.com/office/drawing/2014/main" id="{B6C1EA9E-6E38-4888-8E0E-54629D602194}"/>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3" name="正方形/長方形 372">
          <a:extLst>
            <a:ext uri="{FF2B5EF4-FFF2-40B4-BE49-F238E27FC236}">
              <a16:creationId xmlns:a16="http://schemas.microsoft.com/office/drawing/2014/main" id="{FBA781BB-D5A8-4783-9282-2FA3F0CF589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4" name="正方形/長方形 373">
          <a:extLst>
            <a:ext uri="{FF2B5EF4-FFF2-40B4-BE49-F238E27FC236}">
              <a16:creationId xmlns:a16="http://schemas.microsoft.com/office/drawing/2014/main" id="{11B55E57-EDDF-49C0-B812-4F26002E310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5" name="正方形/長方形 374">
          <a:extLst>
            <a:ext uri="{FF2B5EF4-FFF2-40B4-BE49-F238E27FC236}">
              <a16:creationId xmlns:a16="http://schemas.microsoft.com/office/drawing/2014/main" id="{FCE4044F-2C13-480F-AA6A-2DC84054515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6" name="正方形/長方形 375">
          <a:extLst>
            <a:ext uri="{FF2B5EF4-FFF2-40B4-BE49-F238E27FC236}">
              <a16:creationId xmlns:a16="http://schemas.microsoft.com/office/drawing/2014/main" id="{12C36069-A3D6-4F23-AD50-9B96D9C7FE4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7" name="正方形/長方形 376">
          <a:extLst>
            <a:ext uri="{FF2B5EF4-FFF2-40B4-BE49-F238E27FC236}">
              <a16:creationId xmlns:a16="http://schemas.microsoft.com/office/drawing/2014/main" id="{D2921072-2FB3-42F5-BB72-4AD67E12110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8" name="正方形/長方形 377">
          <a:extLst>
            <a:ext uri="{FF2B5EF4-FFF2-40B4-BE49-F238E27FC236}">
              <a16:creationId xmlns:a16="http://schemas.microsoft.com/office/drawing/2014/main" id="{43F43CE5-3259-4140-AF59-70F6784828E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9" name="正方形/長方形 378">
          <a:extLst>
            <a:ext uri="{FF2B5EF4-FFF2-40B4-BE49-F238E27FC236}">
              <a16:creationId xmlns:a16="http://schemas.microsoft.com/office/drawing/2014/main" id="{D947AB42-58F4-4A66-9229-B52F61DE6E9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0" name="正方形/長方形 379">
          <a:extLst>
            <a:ext uri="{FF2B5EF4-FFF2-40B4-BE49-F238E27FC236}">
              <a16:creationId xmlns:a16="http://schemas.microsoft.com/office/drawing/2014/main" id="{172226AC-4E93-4D92-AD69-20324828995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1" name="テキスト ボックス 380">
          <a:extLst>
            <a:ext uri="{FF2B5EF4-FFF2-40B4-BE49-F238E27FC236}">
              <a16:creationId xmlns:a16="http://schemas.microsoft.com/office/drawing/2014/main" id="{9AAA3571-8F4D-4AF2-A345-3D9EE9EA6FA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2" name="直線コネクタ 381">
          <a:extLst>
            <a:ext uri="{FF2B5EF4-FFF2-40B4-BE49-F238E27FC236}">
              <a16:creationId xmlns:a16="http://schemas.microsoft.com/office/drawing/2014/main" id="{F8C7C895-6223-43B9-8DE4-01F1E4BBE44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3" name="直線コネクタ 382">
          <a:extLst>
            <a:ext uri="{FF2B5EF4-FFF2-40B4-BE49-F238E27FC236}">
              <a16:creationId xmlns:a16="http://schemas.microsoft.com/office/drawing/2014/main" id="{822F5817-2858-473A-AC3C-8FDA65571BB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84" name="テキスト ボックス 383">
          <a:extLst>
            <a:ext uri="{FF2B5EF4-FFF2-40B4-BE49-F238E27FC236}">
              <a16:creationId xmlns:a16="http://schemas.microsoft.com/office/drawing/2014/main" id="{B4501712-C3D0-43E3-BA72-87762E88B313}"/>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5" name="直線コネクタ 384">
          <a:extLst>
            <a:ext uri="{FF2B5EF4-FFF2-40B4-BE49-F238E27FC236}">
              <a16:creationId xmlns:a16="http://schemas.microsoft.com/office/drawing/2014/main" id="{F2C73838-1F5F-440C-9C44-F90BB0090BD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86" name="テキスト ボックス 385">
          <a:extLst>
            <a:ext uri="{FF2B5EF4-FFF2-40B4-BE49-F238E27FC236}">
              <a16:creationId xmlns:a16="http://schemas.microsoft.com/office/drawing/2014/main" id="{BC850870-0265-4F36-992A-5BEF3D50B0C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87" name="直線コネクタ 386">
          <a:extLst>
            <a:ext uri="{FF2B5EF4-FFF2-40B4-BE49-F238E27FC236}">
              <a16:creationId xmlns:a16="http://schemas.microsoft.com/office/drawing/2014/main" id="{0700B589-0D2B-4AF8-BDCD-F04090CF5F2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88" name="テキスト ボックス 387">
          <a:extLst>
            <a:ext uri="{FF2B5EF4-FFF2-40B4-BE49-F238E27FC236}">
              <a16:creationId xmlns:a16="http://schemas.microsoft.com/office/drawing/2014/main" id="{136E8C09-1EA6-44E6-9E64-0D37E74D1C4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89" name="直線コネクタ 388">
          <a:extLst>
            <a:ext uri="{FF2B5EF4-FFF2-40B4-BE49-F238E27FC236}">
              <a16:creationId xmlns:a16="http://schemas.microsoft.com/office/drawing/2014/main" id="{B75D4D2E-1E24-4207-BF65-EA2C22060C7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0" name="テキスト ボックス 389">
          <a:extLst>
            <a:ext uri="{FF2B5EF4-FFF2-40B4-BE49-F238E27FC236}">
              <a16:creationId xmlns:a16="http://schemas.microsoft.com/office/drawing/2014/main" id="{6BE557DC-49E6-42D6-B708-F268CA989CC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1" name="直線コネクタ 390">
          <a:extLst>
            <a:ext uri="{FF2B5EF4-FFF2-40B4-BE49-F238E27FC236}">
              <a16:creationId xmlns:a16="http://schemas.microsoft.com/office/drawing/2014/main" id="{936C0BDC-FF59-4DFB-815F-24BC94A9762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2" name="テキスト ボックス 391">
          <a:extLst>
            <a:ext uri="{FF2B5EF4-FFF2-40B4-BE49-F238E27FC236}">
              <a16:creationId xmlns:a16="http://schemas.microsoft.com/office/drawing/2014/main" id="{F2BBA3C3-F16B-4C58-A742-47556EC14AB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3" name="直線コネクタ 392">
          <a:extLst>
            <a:ext uri="{FF2B5EF4-FFF2-40B4-BE49-F238E27FC236}">
              <a16:creationId xmlns:a16="http://schemas.microsoft.com/office/drawing/2014/main" id="{B8455F60-BD65-47B3-9B7D-BA87A5D8F31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94" name="テキスト ボックス 393">
          <a:extLst>
            <a:ext uri="{FF2B5EF4-FFF2-40B4-BE49-F238E27FC236}">
              <a16:creationId xmlns:a16="http://schemas.microsoft.com/office/drawing/2014/main" id="{5328AB60-83D9-469A-8E49-D4906A826AED}"/>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5" name="直線コネクタ 394">
          <a:extLst>
            <a:ext uri="{FF2B5EF4-FFF2-40B4-BE49-F238E27FC236}">
              <a16:creationId xmlns:a16="http://schemas.microsoft.com/office/drawing/2014/main" id="{3AFAE247-1C38-4DC0-A389-6F7C83B4C4B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6" name="テキスト ボックス 395">
          <a:extLst>
            <a:ext uri="{FF2B5EF4-FFF2-40B4-BE49-F238E27FC236}">
              <a16:creationId xmlns:a16="http://schemas.microsoft.com/office/drawing/2014/main" id="{CC3C40CC-0B0E-4028-A011-715C4C4336C5}"/>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7" name="【学校施設】&#10;有形固定資産減価償却率グラフ枠">
          <a:extLst>
            <a:ext uri="{FF2B5EF4-FFF2-40B4-BE49-F238E27FC236}">
              <a16:creationId xmlns:a16="http://schemas.microsoft.com/office/drawing/2014/main" id="{8CAF9B5F-DBEE-423E-99EF-293E727707A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398" name="直線コネクタ 397">
          <a:extLst>
            <a:ext uri="{FF2B5EF4-FFF2-40B4-BE49-F238E27FC236}">
              <a16:creationId xmlns:a16="http://schemas.microsoft.com/office/drawing/2014/main" id="{0AE1BAB9-C610-4204-A1C3-E95A126D2BC6}"/>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399" name="【学校施設】&#10;有形固定資産減価償却率最小値テキスト">
          <a:extLst>
            <a:ext uri="{FF2B5EF4-FFF2-40B4-BE49-F238E27FC236}">
              <a16:creationId xmlns:a16="http://schemas.microsoft.com/office/drawing/2014/main" id="{45907E82-6E0A-48A4-A8A2-D3A7080DE93A}"/>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00" name="直線コネクタ 399">
          <a:extLst>
            <a:ext uri="{FF2B5EF4-FFF2-40B4-BE49-F238E27FC236}">
              <a16:creationId xmlns:a16="http://schemas.microsoft.com/office/drawing/2014/main" id="{2DF8D85C-AB3F-42C3-9084-14AD0E7A0089}"/>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01" name="【学校施設】&#10;有形固定資産減価償却率最大値テキスト">
          <a:extLst>
            <a:ext uri="{FF2B5EF4-FFF2-40B4-BE49-F238E27FC236}">
              <a16:creationId xmlns:a16="http://schemas.microsoft.com/office/drawing/2014/main" id="{EB36AB97-A596-4C7A-9A34-B9FD9F679FDE}"/>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02" name="直線コネクタ 401">
          <a:extLst>
            <a:ext uri="{FF2B5EF4-FFF2-40B4-BE49-F238E27FC236}">
              <a16:creationId xmlns:a16="http://schemas.microsoft.com/office/drawing/2014/main" id="{44CC1B15-EE78-4802-9762-AC8EAB69556F}"/>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403" name="【学校施設】&#10;有形固定資産減価償却率平均値テキスト">
          <a:extLst>
            <a:ext uri="{FF2B5EF4-FFF2-40B4-BE49-F238E27FC236}">
              <a16:creationId xmlns:a16="http://schemas.microsoft.com/office/drawing/2014/main" id="{03F55F1E-4BA1-432D-8E43-CF79A5714CEE}"/>
            </a:ext>
          </a:extLst>
        </xdr:cNvPr>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404" name="フローチャート: 判断 403">
          <a:extLst>
            <a:ext uri="{FF2B5EF4-FFF2-40B4-BE49-F238E27FC236}">
              <a16:creationId xmlns:a16="http://schemas.microsoft.com/office/drawing/2014/main" id="{DA512509-5BDF-4A06-B696-8802B6553C97}"/>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405" name="フローチャート: 判断 404">
          <a:extLst>
            <a:ext uri="{FF2B5EF4-FFF2-40B4-BE49-F238E27FC236}">
              <a16:creationId xmlns:a16="http://schemas.microsoft.com/office/drawing/2014/main" id="{89C6E7CD-7B1F-4EC8-AD40-1D6726ED0356}"/>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06" name="フローチャート: 判断 405">
          <a:extLst>
            <a:ext uri="{FF2B5EF4-FFF2-40B4-BE49-F238E27FC236}">
              <a16:creationId xmlns:a16="http://schemas.microsoft.com/office/drawing/2014/main" id="{87819768-0E30-4DF3-8085-DCF11711AEB4}"/>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407" name="フローチャート: 判断 406">
          <a:extLst>
            <a:ext uri="{FF2B5EF4-FFF2-40B4-BE49-F238E27FC236}">
              <a16:creationId xmlns:a16="http://schemas.microsoft.com/office/drawing/2014/main" id="{EBBABD6F-5D4B-43BE-ACB9-E710B54E50AF}"/>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EBDF260B-1258-484E-AA4E-B9A30367FDF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C009566F-2601-47E9-9057-349E8D75787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0" name="テキスト ボックス 409">
          <a:extLst>
            <a:ext uri="{FF2B5EF4-FFF2-40B4-BE49-F238E27FC236}">
              <a16:creationId xmlns:a16="http://schemas.microsoft.com/office/drawing/2014/main" id="{8A38CD25-6850-4AFD-AEB5-104363A36CC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1" name="テキスト ボックス 410">
          <a:extLst>
            <a:ext uri="{FF2B5EF4-FFF2-40B4-BE49-F238E27FC236}">
              <a16:creationId xmlns:a16="http://schemas.microsoft.com/office/drawing/2014/main" id="{94A2AA03-3631-4384-85F6-3917E210284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id="{F018529B-977D-4D86-A419-D90CD325819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153307</xdr:rowOff>
    </xdr:from>
    <xdr:to>
      <xdr:col>85</xdr:col>
      <xdr:colOff>177800</xdr:colOff>
      <xdr:row>57</xdr:row>
      <xdr:rowOff>83457</xdr:rowOff>
    </xdr:to>
    <xdr:sp macro="" textlink="">
      <xdr:nvSpPr>
        <xdr:cNvPr id="413" name="楕円 412">
          <a:extLst>
            <a:ext uri="{FF2B5EF4-FFF2-40B4-BE49-F238E27FC236}">
              <a16:creationId xmlns:a16="http://schemas.microsoft.com/office/drawing/2014/main" id="{B19EAE42-1883-4A60-959E-47CF51CA9487}"/>
            </a:ext>
          </a:extLst>
        </xdr:cNvPr>
        <xdr:cNvSpPr/>
      </xdr:nvSpPr>
      <xdr:spPr>
        <a:xfrm>
          <a:off x="16268700" y="975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4734</xdr:rowOff>
    </xdr:from>
    <xdr:ext cx="405111" cy="259045"/>
    <xdr:sp macro="" textlink="">
      <xdr:nvSpPr>
        <xdr:cNvPr id="414" name="【学校施設】&#10;有形固定資産減価償却率該当値テキスト">
          <a:extLst>
            <a:ext uri="{FF2B5EF4-FFF2-40B4-BE49-F238E27FC236}">
              <a16:creationId xmlns:a16="http://schemas.microsoft.com/office/drawing/2014/main" id="{EE60E8A3-4ABC-431A-B0EA-E0812169C80D}"/>
            </a:ext>
          </a:extLst>
        </xdr:cNvPr>
        <xdr:cNvSpPr txBox="1"/>
      </xdr:nvSpPr>
      <xdr:spPr>
        <a:xfrm>
          <a:off x="16357600" y="960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9616</xdr:rowOff>
    </xdr:from>
    <xdr:to>
      <xdr:col>81</xdr:col>
      <xdr:colOff>101600</xdr:colOff>
      <xdr:row>57</xdr:row>
      <xdr:rowOff>111216</xdr:rowOff>
    </xdr:to>
    <xdr:sp macro="" textlink="">
      <xdr:nvSpPr>
        <xdr:cNvPr id="415" name="楕円 414">
          <a:extLst>
            <a:ext uri="{FF2B5EF4-FFF2-40B4-BE49-F238E27FC236}">
              <a16:creationId xmlns:a16="http://schemas.microsoft.com/office/drawing/2014/main" id="{103E7DEB-3FEB-4B66-B995-132E04EAEB4F}"/>
            </a:ext>
          </a:extLst>
        </xdr:cNvPr>
        <xdr:cNvSpPr/>
      </xdr:nvSpPr>
      <xdr:spPr>
        <a:xfrm>
          <a:off x="15430500" y="978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32657</xdr:rowOff>
    </xdr:from>
    <xdr:to>
      <xdr:col>85</xdr:col>
      <xdr:colOff>127000</xdr:colOff>
      <xdr:row>57</xdr:row>
      <xdr:rowOff>60416</xdr:rowOff>
    </xdr:to>
    <xdr:cxnSp macro="">
      <xdr:nvCxnSpPr>
        <xdr:cNvPr id="416" name="直線コネクタ 415">
          <a:extLst>
            <a:ext uri="{FF2B5EF4-FFF2-40B4-BE49-F238E27FC236}">
              <a16:creationId xmlns:a16="http://schemas.microsoft.com/office/drawing/2014/main" id="{E62F7A14-D8A3-4867-BA86-2B061D43FB45}"/>
            </a:ext>
          </a:extLst>
        </xdr:cNvPr>
        <xdr:cNvCxnSpPr/>
      </xdr:nvCxnSpPr>
      <xdr:spPr>
        <a:xfrm flipV="1">
          <a:off x="15481300" y="980530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37374</xdr:rowOff>
    </xdr:from>
    <xdr:to>
      <xdr:col>76</xdr:col>
      <xdr:colOff>165100</xdr:colOff>
      <xdr:row>57</xdr:row>
      <xdr:rowOff>138974</xdr:rowOff>
    </xdr:to>
    <xdr:sp macro="" textlink="">
      <xdr:nvSpPr>
        <xdr:cNvPr id="417" name="楕円 416">
          <a:extLst>
            <a:ext uri="{FF2B5EF4-FFF2-40B4-BE49-F238E27FC236}">
              <a16:creationId xmlns:a16="http://schemas.microsoft.com/office/drawing/2014/main" id="{3A78B945-74F0-4792-8FB9-D146A6045F5C}"/>
            </a:ext>
          </a:extLst>
        </xdr:cNvPr>
        <xdr:cNvSpPr/>
      </xdr:nvSpPr>
      <xdr:spPr>
        <a:xfrm>
          <a:off x="14541500" y="981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60416</xdr:rowOff>
    </xdr:from>
    <xdr:to>
      <xdr:col>81</xdr:col>
      <xdr:colOff>50800</xdr:colOff>
      <xdr:row>57</xdr:row>
      <xdr:rowOff>88174</xdr:rowOff>
    </xdr:to>
    <xdr:cxnSp macro="">
      <xdr:nvCxnSpPr>
        <xdr:cNvPr id="418" name="直線コネクタ 417">
          <a:extLst>
            <a:ext uri="{FF2B5EF4-FFF2-40B4-BE49-F238E27FC236}">
              <a16:creationId xmlns:a16="http://schemas.microsoft.com/office/drawing/2014/main" id="{EAA8F972-2CC8-44B3-9B5E-B1E9B2B009C2}"/>
            </a:ext>
          </a:extLst>
        </xdr:cNvPr>
        <xdr:cNvCxnSpPr/>
      </xdr:nvCxnSpPr>
      <xdr:spPr>
        <a:xfrm flipV="1">
          <a:off x="14592300" y="983306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419" name="n_1aveValue【学校施設】&#10;有形固定資産減価償却率">
          <a:extLst>
            <a:ext uri="{FF2B5EF4-FFF2-40B4-BE49-F238E27FC236}">
              <a16:creationId xmlns:a16="http://schemas.microsoft.com/office/drawing/2014/main" id="{1481AB5B-17B0-4A22-B982-1833547A8223}"/>
            </a:ext>
          </a:extLst>
        </xdr:cNvPr>
        <xdr:cNvSpPr txBox="1"/>
      </xdr:nvSpPr>
      <xdr:spPr>
        <a:xfrm>
          <a:off x="15266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420" name="n_2aveValue【学校施設】&#10;有形固定資産減価償却率">
          <a:extLst>
            <a:ext uri="{FF2B5EF4-FFF2-40B4-BE49-F238E27FC236}">
              <a16:creationId xmlns:a16="http://schemas.microsoft.com/office/drawing/2014/main" id="{13BDC7E2-D0A2-4412-9BDE-5782D6210AE7}"/>
            </a:ext>
          </a:extLst>
        </xdr:cNvPr>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421" name="n_3aveValue【学校施設】&#10;有形固定資産減価償却率">
          <a:extLst>
            <a:ext uri="{FF2B5EF4-FFF2-40B4-BE49-F238E27FC236}">
              <a16:creationId xmlns:a16="http://schemas.microsoft.com/office/drawing/2014/main" id="{C306A1F3-CEA5-45D3-88B6-FD3126DB7CAA}"/>
            </a:ext>
          </a:extLst>
        </xdr:cNvPr>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127743</xdr:rowOff>
    </xdr:from>
    <xdr:ext cx="405111" cy="259045"/>
    <xdr:sp macro="" textlink="">
      <xdr:nvSpPr>
        <xdr:cNvPr id="422" name="n_1mainValue【学校施設】&#10;有形固定資産減価償却率">
          <a:extLst>
            <a:ext uri="{FF2B5EF4-FFF2-40B4-BE49-F238E27FC236}">
              <a16:creationId xmlns:a16="http://schemas.microsoft.com/office/drawing/2014/main" id="{9503F248-0DAB-4466-B822-0D0BA419CE49}"/>
            </a:ext>
          </a:extLst>
        </xdr:cNvPr>
        <xdr:cNvSpPr txBox="1"/>
      </xdr:nvSpPr>
      <xdr:spPr>
        <a:xfrm>
          <a:off x="15266044" y="955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155501</xdr:rowOff>
    </xdr:from>
    <xdr:ext cx="405111" cy="259045"/>
    <xdr:sp macro="" textlink="">
      <xdr:nvSpPr>
        <xdr:cNvPr id="423" name="n_2mainValue【学校施設】&#10;有形固定資産減価償却率">
          <a:extLst>
            <a:ext uri="{FF2B5EF4-FFF2-40B4-BE49-F238E27FC236}">
              <a16:creationId xmlns:a16="http://schemas.microsoft.com/office/drawing/2014/main" id="{B9944F24-6D61-4CB5-A2FF-1FBDD44F9479}"/>
            </a:ext>
          </a:extLst>
        </xdr:cNvPr>
        <xdr:cNvSpPr txBox="1"/>
      </xdr:nvSpPr>
      <xdr:spPr>
        <a:xfrm>
          <a:off x="14389744" y="958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4" name="正方形/長方形 423">
          <a:extLst>
            <a:ext uri="{FF2B5EF4-FFF2-40B4-BE49-F238E27FC236}">
              <a16:creationId xmlns:a16="http://schemas.microsoft.com/office/drawing/2014/main" id="{B7A4C3DF-2AF1-44BB-8229-B62F05F5F8D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5" name="正方形/長方形 424">
          <a:extLst>
            <a:ext uri="{FF2B5EF4-FFF2-40B4-BE49-F238E27FC236}">
              <a16:creationId xmlns:a16="http://schemas.microsoft.com/office/drawing/2014/main" id="{AC1F398A-4761-41BB-A112-89DCED199E4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6" name="正方形/長方形 425">
          <a:extLst>
            <a:ext uri="{FF2B5EF4-FFF2-40B4-BE49-F238E27FC236}">
              <a16:creationId xmlns:a16="http://schemas.microsoft.com/office/drawing/2014/main" id="{B63C7CBD-A5FC-40A3-B725-E1D71E5BC4C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7" name="正方形/長方形 426">
          <a:extLst>
            <a:ext uri="{FF2B5EF4-FFF2-40B4-BE49-F238E27FC236}">
              <a16:creationId xmlns:a16="http://schemas.microsoft.com/office/drawing/2014/main" id="{8C55D0DC-3006-4686-85E6-F53DB1D7974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8" name="正方形/長方形 427">
          <a:extLst>
            <a:ext uri="{FF2B5EF4-FFF2-40B4-BE49-F238E27FC236}">
              <a16:creationId xmlns:a16="http://schemas.microsoft.com/office/drawing/2014/main" id="{12C226C6-3384-411B-B98A-242099D9D09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9" name="正方形/長方形 428">
          <a:extLst>
            <a:ext uri="{FF2B5EF4-FFF2-40B4-BE49-F238E27FC236}">
              <a16:creationId xmlns:a16="http://schemas.microsoft.com/office/drawing/2014/main" id="{66E5BE86-3122-4F85-86EF-66CEF415085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0" name="正方形/長方形 429">
          <a:extLst>
            <a:ext uri="{FF2B5EF4-FFF2-40B4-BE49-F238E27FC236}">
              <a16:creationId xmlns:a16="http://schemas.microsoft.com/office/drawing/2014/main" id="{501713AC-0361-453E-BDFE-9ACF6DD690F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1" name="正方形/長方形 430">
          <a:extLst>
            <a:ext uri="{FF2B5EF4-FFF2-40B4-BE49-F238E27FC236}">
              <a16:creationId xmlns:a16="http://schemas.microsoft.com/office/drawing/2014/main" id="{7B64E7BD-6677-4610-9B99-9AE7EAE8833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2" name="テキスト ボックス 431">
          <a:extLst>
            <a:ext uri="{FF2B5EF4-FFF2-40B4-BE49-F238E27FC236}">
              <a16:creationId xmlns:a16="http://schemas.microsoft.com/office/drawing/2014/main" id="{46ECEA37-E8B7-456A-AEB4-67688350B03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3" name="直線コネクタ 432">
          <a:extLst>
            <a:ext uri="{FF2B5EF4-FFF2-40B4-BE49-F238E27FC236}">
              <a16:creationId xmlns:a16="http://schemas.microsoft.com/office/drawing/2014/main" id="{54BB2C72-3A1E-48D9-80D8-19C55813D2A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34" name="直線コネクタ 433">
          <a:extLst>
            <a:ext uri="{FF2B5EF4-FFF2-40B4-BE49-F238E27FC236}">
              <a16:creationId xmlns:a16="http://schemas.microsoft.com/office/drawing/2014/main" id="{5419E157-E14F-4ECC-B42B-B36E7A2771C8}"/>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5" name="テキスト ボックス 434">
          <a:extLst>
            <a:ext uri="{FF2B5EF4-FFF2-40B4-BE49-F238E27FC236}">
              <a16:creationId xmlns:a16="http://schemas.microsoft.com/office/drawing/2014/main" id="{80C37D9C-A4FA-498D-8341-F4AE04A0784F}"/>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6" name="直線コネクタ 435">
          <a:extLst>
            <a:ext uri="{FF2B5EF4-FFF2-40B4-BE49-F238E27FC236}">
              <a16:creationId xmlns:a16="http://schemas.microsoft.com/office/drawing/2014/main" id="{BA811813-A48D-4759-B84A-8FCFC0911051}"/>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437" name="テキスト ボックス 436">
          <a:extLst>
            <a:ext uri="{FF2B5EF4-FFF2-40B4-BE49-F238E27FC236}">
              <a16:creationId xmlns:a16="http://schemas.microsoft.com/office/drawing/2014/main" id="{78E26CBF-8C45-4938-A1F9-7DF681884A0C}"/>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8" name="直線コネクタ 437">
          <a:extLst>
            <a:ext uri="{FF2B5EF4-FFF2-40B4-BE49-F238E27FC236}">
              <a16:creationId xmlns:a16="http://schemas.microsoft.com/office/drawing/2014/main" id="{7FF8034F-BFE2-4995-9462-6C57A6C330B8}"/>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439" name="テキスト ボックス 438">
          <a:extLst>
            <a:ext uri="{FF2B5EF4-FFF2-40B4-BE49-F238E27FC236}">
              <a16:creationId xmlns:a16="http://schemas.microsoft.com/office/drawing/2014/main" id="{178ED661-8843-4B6B-A3D4-A7DA0D65685B}"/>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0" name="直線コネクタ 439">
          <a:extLst>
            <a:ext uri="{FF2B5EF4-FFF2-40B4-BE49-F238E27FC236}">
              <a16:creationId xmlns:a16="http://schemas.microsoft.com/office/drawing/2014/main" id="{E400A3DF-A1D1-465E-9129-F725697E58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41" name="テキスト ボックス 440">
          <a:extLst>
            <a:ext uri="{FF2B5EF4-FFF2-40B4-BE49-F238E27FC236}">
              <a16:creationId xmlns:a16="http://schemas.microsoft.com/office/drawing/2014/main" id="{9CA1B03E-C1DF-47AB-8DF4-2D7C766747B4}"/>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2" name="直線コネクタ 441">
          <a:extLst>
            <a:ext uri="{FF2B5EF4-FFF2-40B4-BE49-F238E27FC236}">
              <a16:creationId xmlns:a16="http://schemas.microsoft.com/office/drawing/2014/main" id="{F921DE50-1A33-4029-84BF-2B03ED78BE86}"/>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43" name="テキスト ボックス 442">
          <a:extLst>
            <a:ext uri="{FF2B5EF4-FFF2-40B4-BE49-F238E27FC236}">
              <a16:creationId xmlns:a16="http://schemas.microsoft.com/office/drawing/2014/main" id="{8DCDCF93-3D3B-4C91-840D-2076DDDE536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4" name="直線コネクタ 443">
          <a:extLst>
            <a:ext uri="{FF2B5EF4-FFF2-40B4-BE49-F238E27FC236}">
              <a16:creationId xmlns:a16="http://schemas.microsoft.com/office/drawing/2014/main" id="{EB0D4187-22C6-460D-8FF1-C1847786889B}"/>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45" name="テキスト ボックス 444">
          <a:extLst>
            <a:ext uri="{FF2B5EF4-FFF2-40B4-BE49-F238E27FC236}">
              <a16:creationId xmlns:a16="http://schemas.microsoft.com/office/drawing/2014/main" id="{7EF508E7-A767-49DF-9754-BA2EA898ECA1}"/>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6" name="直線コネクタ 445">
          <a:extLst>
            <a:ext uri="{FF2B5EF4-FFF2-40B4-BE49-F238E27FC236}">
              <a16:creationId xmlns:a16="http://schemas.microsoft.com/office/drawing/2014/main" id="{4C2E98D0-8099-4704-B77B-E64AD91AE9D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7" name="テキスト ボックス 446">
          <a:extLst>
            <a:ext uri="{FF2B5EF4-FFF2-40B4-BE49-F238E27FC236}">
              <a16:creationId xmlns:a16="http://schemas.microsoft.com/office/drawing/2014/main" id="{15AF921E-AC4D-4BCF-B3EA-22E07FC4B77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8" name="【学校施設】&#10;一人当たり面積グラフ枠">
          <a:extLst>
            <a:ext uri="{FF2B5EF4-FFF2-40B4-BE49-F238E27FC236}">
              <a16:creationId xmlns:a16="http://schemas.microsoft.com/office/drawing/2014/main" id="{047F4225-466A-426C-A63C-198766BD795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449" name="直線コネクタ 448">
          <a:extLst>
            <a:ext uri="{FF2B5EF4-FFF2-40B4-BE49-F238E27FC236}">
              <a16:creationId xmlns:a16="http://schemas.microsoft.com/office/drawing/2014/main" id="{212CBAB9-C33B-4CDA-B918-8B37F82ECAF8}"/>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450" name="【学校施設】&#10;一人当たり面積最小値テキスト">
          <a:extLst>
            <a:ext uri="{FF2B5EF4-FFF2-40B4-BE49-F238E27FC236}">
              <a16:creationId xmlns:a16="http://schemas.microsoft.com/office/drawing/2014/main" id="{36E6AB02-3357-44B3-89F5-EB5C0F79FF86}"/>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451" name="直線コネクタ 450">
          <a:extLst>
            <a:ext uri="{FF2B5EF4-FFF2-40B4-BE49-F238E27FC236}">
              <a16:creationId xmlns:a16="http://schemas.microsoft.com/office/drawing/2014/main" id="{47C32DCE-8D4F-4BF8-87A6-881EB4720E2F}"/>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452" name="【学校施設】&#10;一人当たり面積最大値テキスト">
          <a:extLst>
            <a:ext uri="{FF2B5EF4-FFF2-40B4-BE49-F238E27FC236}">
              <a16:creationId xmlns:a16="http://schemas.microsoft.com/office/drawing/2014/main" id="{96A9E3D3-BAE0-41A5-91B5-BC0E553E3D06}"/>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453" name="直線コネクタ 452">
          <a:extLst>
            <a:ext uri="{FF2B5EF4-FFF2-40B4-BE49-F238E27FC236}">
              <a16:creationId xmlns:a16="http://schemas.microsoft.com/office/drawing/2014/main" id="{631BB4C1-4711-4DF3-ADA8-24A1E3B6E608}"/>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82552</xdr:rowOff>
    </xdr:from>
    <xdr:ext cx="469744" cy="259045"/>
    <xdr:sp macro="" textlink="">
      <xdr:nvSpPr>
        <xdr:cNvPr id="454" name="【学校施設】&#10;一人当たり面積平均値テキスト">
          <a:extLst>
            <a:ext uri="{FF2B5EF4-FFF2-40B4-BE49-F238E27FC236}">
              <a16:creationId xmlns:a16="http://schemas.microsoft.com/office/drawing/2014/main" id="{8B957B50-EF24-4A92-9204-289D85962E2D}"/>
            </a:ext>
          </a:extLst>
        </xdr:cNvPr>
        <xdr:cNvSpPr txBox="1"/>
      </xdr:nvSpPr>
      <xdr:spPr>
        <a:xfrm>
          <a:off x="22199600" y="1088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455" name="フローチャート: 判断 454">
          <a:extLst>
            <a:ext uri="{FF2B5EF4-FFF2-40B4-BE49-F238E27FC236}">
              <a16:creationId xmlns:a16="http://schemas.microsoft.com/office/drawing/2014/main" id="{194BC29E-8E7A-4686-B152-DE9E8D6F4993}"/>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456" name="フローチャート: 判断 455">
          <a:extLst>
            <a:ext uri="{FF2B5EF4-FFF2-40B4-BE49-F238E27FC236}">
              <a16:creationId xmlns:a16="http://schemas.microsoft.com/office/drawing/2014/main" id="{BAC8E2C3-0E14-4F24-8AB0-C954AB093CFA}"/>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457" name="フローチャート: 判断 456">
          <a:extLst>
            <a:ext uri="{FF2B5EF4-FFF2-40B4-BE49-F238E27FC236}">
              <a16:creationId xmlns:a16="http://schemas.microsoft.com/office/drawing/2014/main" id="{67D2085B-60B4-475B-BAB6-ECE246F4EAC9}"/>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458" name="フローチャート: 判断 457">
          <a:extLst>
            <a:ext uri="{FF2B5EF4-FFF2-40B4-BE49-F238E27FC236}">
              <a16:creationId xmlns:a16="http://schemas.microsoft.com/office/drawing/2014/main" id="{5EB4813C-A79C-4B74-943E-1EB2D83A098E}"/>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95CE28F1-8014-4571-8DBE-1046D33C018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2301CDED-5D75-4DDC-8948-78FCBDF6FB9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FF3D3A07-1802-4F1B-9E98-F7834B08028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B74E01AB-6B58-404F-8A41-F638876AF25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EE1E7014-173F-4F79-8E2F-5C8783116B7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122642</xdr:rowOff>
    </xdr:from>
    <xdr:to>
      <xdr:col>116</xdr:col>
      <xdr:colOff>114300</xdr:colOff>
      <xdr:row>63</xdr:row>
      <xdr:rowOff>52792</xdr:rowOff>
    </xdr:to>
    <xdr:sp macro="" textlink="">
      <xdr:nvSpPr>
        <xdr:cNvPr id="464" name="楕円 463">
          <a:extLst>
            <a:ext uri="{FF2B5EF4-FFF2-40B4-BE49-F238E27FC236}">
              <a16:creationId xmlns:a16="http://schemas.microsoft.com/office/drawing/2014/main" id="{742220AE-FD7C-4230-BAAF-D4B1D01E3205}"/>
            </a:ext>
          </a:extLst>
        </xdr:cNvPr>
        <xdr:cNvSpPr/>
      </xdr:nvSpPr>
      <xdr:spPr>
        <a:xfrm>
          <a:off x="22110700" y="1075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145519</xdr:rowOff>
    </xdr:from>
    <xdr:ext cx="469744" cy="259045"/>
    <xdr:sp macro="" textlink="">
      <xdr:nvSpPr>
        <xdr:cNvPr id="465" name="【学校施設】&#10;一人当たり面積該当値テキスト">
          <a:extLst>
            <a:ext uri="{FF2B5EF4-FFF2-40B4-BE49-F238E27FC236}">
              <a16:creationId xmlns:a16="http://schemas.microsoft.com/office/drawing/2014/main" id="{33C43F43-3F2B-4285-A823-F0B8262B02AA}"/>
            </a:ext>
          </a:extLst>
        </xdr:cNvPr>
        <xdr:cNvSpPr txBox="1"/>
      </xdr:nvSpPr>
      <xdr:spPr>
        <a:xfrm>
          <a:off x="22199600" y="1060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131329</xdr:rowOff>
    </xdr:from>
    <xdr:to>
      <xdr:col>112</xdr:col>
      <xdr:colOff>38100</xdr:colOff>
      <xdr:row>63</xdr:row>
      <xdr:rowOff>61479</xdr:rowOff>
    </xdr:to>
    <xdr:sp macro="" textlink="">
      <xdr:nvSpPr>
        <xdr:cNvPr id="466" name="楕円 465">
          <a:extLst>
            <a:ext uri="{FF2B5EF4-FFF2-40B4-BE49-F238E27FC236}">
              <a16:creationId xmlns:a16="http://schemas.microsoft.com/office/drawing/2014/main" id="{6DDCB819-7955-4D02-BA16-A03D1901066C}"/>
            </a:ext>
          </a:extLst>
        </xdr:cNvPr>
        <xdr:cNvSpPr/>
      </xdr:nvSpPr>
      <xdr:spPr>
        <a:xfrm>
          <a:off x="21272500" y="1076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1992</xdr:rowOff>
    </xdr:from>
    <xdr:to>
      <xdr:col>116</xdr:col>
      <xdr:colOff>63500</xdr:colOff>
      <xdr:row>63</xdr:row>
      <xdr:rowOff>10679</xdr:rowOff>
    </xdr:to>
    <xdr:cxnSp macro="">
      <xdr:nvCxnSpPr>
        <xdr:cNvPr id="467" name="直線コネクタ 466">
          <a:extLst>
            <a:ext uri="{FF2B5EF4-FFF2-40B4-BE49-F238E27FC236}">
              <a16:creationId xmlns:a16="http://schemas.microsoft.com/office/drawing/2014/main" id="{40B4AA16-1F94-48AB-8084-54658F2146DD}"/>
            </a:ext>
          </a:extLst>
        </xdr:cNvPr>
        <xdr:cNvCxnSpPr/>
      </xdr:nvCxnSpPr>
      <xdr:spPr>
        <a:xfrm flipV="1">
          <a:off x="21323300" y="10803342"/>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135575</xdr:rowOff>
    </xdr:from>
    <xdr:to>
      <xdr:col>107</xdr:col>
      <xdr:colOff>101600</xdr:colOff>
      <xdr:row>63</xdr:row>
      <xdr:rowOff>65725</xdr:rowOff>
    </xdr:to>
    <xdr:sp macro="" textlink="">
      <xdr:nvSpPr>
        <xdr:cNvPr id="468" name="楕円 467">
          <a:extLst>
            <a:ext uri="{FF2B5EF4-FFF2-40B4-BE49-F238E27FC236}">
              <a16:creationId xmlns:a16="http://schemas.microsoft.com/office/drawing/2014/main" id="{771C0542-4436-4914-B1C0-F39E3A23BAA1}"/>
            </a:ext>
          </a:extLst>
        </xdr:cNvPr>
        <xdr:cNvSpPr/>
      </xdr:nvSpPr>
      <xdr:spPr>
        <a:xfrm>
          <a:off x="20383500" y="1076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10679</xdr:rowOff>
    </xdr:from>
    <xdr:to>
      <xdr:col>111</xdr:col>
      <xdr:colOff>177800</xdr:colOff>
      <xdr:row>63</xdr:row>
      <xdr:rowOff>14925</xdr:rowOff>
    </xdr:to>
    <xdr:cxnSp macro="">
      <xdr:nvCxnSpPr>
        <xdr:cNvPr id="469" name="直線コネクタ 468">
          <a:extLst>
            <a:ext uri="{FF2B5EF4-FFF2-40B4-BE49-F238E27FC236}">
              <a16:creationId xmlns:a16="http://schemas.microsoft.com/office/drawing/2014/main" id="{3EA0019A-9B17-423B-983C-E3CE8EC6D640}"/>
            </a:ext>
          </a:extLst>
        </xdr:cNvPr>
        <xdr:cNvCxnSpPr/>
      </xdr:nvCxnSpPr>
      <xdr:spPr>
        <a:xfrm flipV="1">
          <a:off x="20434300" y="10812029"/>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29028</xdr:rowOff>
    </xdr:from>
    <xdr:ext cx="469744" cy="259045"/>
    <xdr:sp macro="" textlink="">
      <xdr:nvSpPr>
        <xdr:cNvPr id="470" name="n_1aveValue【学校施設】&#10;一人当たり面積">
          <a:extLst>
            <a:ext uri="{FF2B5EF4-FFF2-40B4-BE49-F238E27FC236}">
              <a16:creationId xmlns:a16="http://schemas.microsoft.com/office/drawing/2014/main" id="{E626B800-FBD0-4187-AE61-81856FD2736F}"/>
            </a:ext>
          </a:extLst>
        </xdr:cNvPr>
        <xdr:cNvSpPr txBox="1"/>
      </xdr:nvSpPr>
      <xdr:spPr>
        <a:xfrm>
          <a:off x="210757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34057</xdr:rowOff>
    </xdr:from>
    <xdr:ext cx="469744" cy="259045"/>
    <xdr:sp macro="" textlink="">
      <xdr:nvSpPr>
        <xdr:cNvPr id="471" name="n_2aveValue【学校施設】&#10;一人当たり面積">
          <a:extLst>
            <a:ext uri="{FF2B5EF4-FFF2-40B4-BE49-F238E27FC236}">
              <a16:creationId xmlns:a16="http://schemas.microsoft.com/office/drawing/2014/main" id="{5070FB79-92ED-46AF-ABD5-E5E88D1B420F}"/>
            </a:ext>
          </a:extLst>
        </xdr:cNvPr>
        <xdr:cNvSpPr txBox="1"/>
      </xdr:nvSpPr>
      <xdr:spPr>
        <a:xfrm>
          <a:off x="20199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472" name="n_3aveValue【学校施設】&#10;一人当たり面積">
          <a:extLst>
            <a:ext uri="{FF2B5EF4-FFF2-40B4-BE49-F238E27FC236}">
              <a16:creationId xmlns:a16="http://schemas.microsoft.com/office/drawing/2014/main" id="{ED72822F-9072-4DA1-865B-0E29EDCF92EA}"/>
            </a:ext>
          </a:extLst>
        </xdr:cNvPr>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78006</xdr:rowOff>
    </xdr:from>
    <xdr:ext cx="469744" cy="259045"/>
    <xdr:sp macro="" textlink="">
      <xdr:nvSpPr>
        <xdr:cNvPr id="473" name="n_1mainValue【学校施設】&#10;一人当たり面積">
          <a:extLst>
            <a:ext uri="{FF2B5EF4-FFF2-40B4-BE49-F238E27FC236}">
              <a16:creationId xmlns:a16="http://schemas.microsoft.com/office/drawing/2014/main" id="{94F98826-5237-49A2-B55D-35590A19D54A}"/>
            </a:ext>
          </a:extLst>
        </xdr:cNvPr>
        <xdr:cNvSpPr txBox="1"/>
      </xdr:nvSpPr>
      <xdr:spPr>
        <a:xfrm>
          <a:off x="21075727" y="10536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82252</xdr:rowOff>
    </xdr:from>
    <xdr:ext cx="469744" cy="259045"/>
    <xdr:sp macro="" textlink="">
      <xdr:nvSpPr>
        <xdr:cNvPr id="474" name="n_2mainValue【学校施設】&#10;一人当たり面積">
          <a:extLst>
            <a:ext uri="{FF2B5EF4-FFF2-40B4-BE49-F238E27FC236}">
              <a16:creationId xmlns:a16="http://schemas.microsoft.com/office/drawing/2014/main" id="{F5D80836-6354-49D8-ABFC-61758164379C}"/>
            </a:ext>
          </a:extLst>
        </xdr:cNvPr>
        <xdr:cNvSpPr txBox="1"/>
      </xdr:nvSpPr>
      <xdr:spPr>
        <a:xfrm>
          <a:off x="20199427" y="1054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5" name="正方形/長方形 474">
          <a:extLst>
            <a:ext uri="{FF2B5EF4-FFF2-40B4-BE49-F238E27FC236}">
              <a16:creationId xmlns:a16="http://schemas.microsoft.com/office/drawing/2014/main" id="{060C93D5-8366-4A9A-8866-983EB546E51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6" name="正方形/長方形 475">
          <a:extLst>
            <a:ext uri="{FF2B5EF4-FFF2-40B4-BE49-F238E27FC236}">
              <a16:creationId xmlns:a16="http://schemas.microsoft.com/office/drawing/2014/main" id="{7F5D7F75-FA25-4B00-8EBC-52D8F47130F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7" name="正方形/長方形 476">
          <a:extLst>
            <a:ext uri="{FF2B5EF4-FFF2-40B4-BE49-F238E27FC236}">
              <a16:creationId xmlns:a16="http://schemas.microsoft.com/office/drawing/2014/main" id="{7E6C6E7C-F0C7-4ABF-945A-E0DFD355DB0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8" name="正方形/長方形 477">
          <a:extLst>
            <a:ext uri="{FF2B5EF4-FFF2-40B4-BE49-F238E27FC236}">
              <a16:creationId xmlns:a16="http://schemas.microsoft.com/office/drawing/2014/main" id="{F444D5D8-8B5E-403D-9881-775D7636F1F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9" name="正方形/長方形 478">
          <a:extLst>
            <a:ext uri="{FF2B5EF4-FFF2-40B4-BE49-F238E27FC236}">
              <a16:creationId xmlns:a16="http://schemas.microsoft.com/office/drawing/2014/main" id="{F3C89D02-1355-44C0-B73C-04BD46A2A53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0" name="正方形/長方形 479">
          <a:extLst>
            <a:ext uri="{FF2B5EF4-FFF2-40B4-BE49-F238E27FC236}">
              <a16:creationId xmlns:a16="http://schemas.microsoft.com/office/drawing/2014/main" id="{B63C0FCA-CEA3-4EA6-BD8E-5B2D88E8A21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1" name="正方形/長方形 480">
          <a:extLst>
            <a:ext uri="{FF2B5EF4-FFF2-40B4-BE49-F238E27FC236}">
              <a16:creationId xmlns:a16="http://schemas.microsoft.com/office/drawing/2014/main" id="{24FBF853-911A-4CBA-B676-2C8A899797E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2" name="正方形/長方形 481">
          <a:extLst>
            <a:ext uri="{FF2B5EF4-FFF2-40B4-BE49-F238E27FC236}">
              <a16:creationId xmlns:a16="http://schemas.microsoft.com/office/drawing/2014/main" id="{5633B71A-DD49-44D0-8FDA-A763F91A0E9A}"/>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83" name="正方形/長方形 482">
          <a:extLst>
            <a:ext uri="{FF2B5EF4-FFF2-40B4-BE49-F238E27FC236}">
              <a16:creationId xmlns:a16="http://schemas.microsoft.com/office/drawing/2014/main" id="{E8EA8809-06BB-47B8-9BDA-883A35FE4EA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4" name="正方形/長方形 483">
          <a:extLst>
            <a:ext uri="{FF2B5EF4-FFF2-40B4-BE49-F238E27FC236}">
              <a16:creationId xmlns:a16="http://schemas.microsoft.com/office/drawing/2014/main" id="{71CC86FF-752D-459D-A8B7-5B3CE0B8133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5" name="正方形/長方形 484">
          <a:extLst>
            <a:ext uri="{FF2B5EF4-FFF2-40B4-BE49-F238E27FC236}">
              <a16:creationId xmlns:a16="http://schemas.microsoft.com/office/drawing/2014/main" id="{C02C17C9-A3B0-4B7A-8E24-C88AF8D9658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6" name="正方形/長方形 485">
          <a:extLst>
            <a:ext uri="{FF2B5EF4-FFF2-40B4-BE49-F238E27FC236}">
              <a16:creationId xmlns:a16="http://schemas.microsoft.com/office/drawing/2014/main" id="{04836880-3B3B-46B4-9C70-6E1799F9966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7" name="正方形/長方形 486">
          <a:extLst>
            <a:ext uri="{FF2B5EF4-FFF2-40B4-BE49-F238E27FC236}">
              <a16:creationId xmlns:a16="http://schemas.microsoft.com/office/drawing/2014/main" id="{BCC91AF2-8B80-45FC-9F8C-CAC160F1180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8" name="正方形/長方形 487">
          <a:extLst>
            <a:ext uri="{FF2B5EF4-FFF2-40B4-BE49-F238E27FC236}">
              <a16:creationId xmlns:a16="http://schemas.microsoft.com/office/drawing/2014/main" id="{244F064B-B2AF-4F2C-8443-4BA38958074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9" name="正方形/長方形 488">
          <a:extLst>
            <a:ext uri="{FF2B5EF4-FFF2-40B4-BE49-F238E27FC236}">
              <a16:creationId xmlns:a16="http://schemas.microsoft.com/office/drawing/2014/main" id="{8A1A30FF-D163-4D03-9A91-7BBDA46DF9A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0" name="正方形/長方形 489">
          <a:extLst>
            <a:ext uri="{FF2B5EF4-FFF2-40B4-BE49-F238E27FC236}">
              <a16:creationId xmlns:a16="http://schemas.microsoft.com/office/drawing/2014/main" id="{86EE2866-EEE5-4ABF-A3F3-B2C1E2C1CC3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91" name="正方形/長方形 490">
          <a:extLst>
            <a:ext uri="{FF2B5EF4-FFF2-40B4-BE49-F238E27FC236}">
              <a16:creationId xmlns:a16="http://schemas.microsoft.com/office/drawing/2014/main" id="{ED1D4AF9-4587-4D1A-9B19-AEBE0B6E7AD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2" name="正方形/長方形 491">
          <a:extLst>
            <a:ext uri="{FF2B5EF4-FFF2-40B4-BE49-F238E27FC236}">
              <a16:creationId xmlns:a16="http://schemas.microsoft.com/office/drawing/2014/main" id="{05617297-B654-4AB0-B246-AA43EA37C39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3" name="正方形/長方形 492">
          <a:extLst>
            <a:ext uri="{FF2B5EF4-FFF2-40B4-BE49-F238E27FC236}">
              <a16:creationId xmlns:a16="http://schemas.microsoft.com/office/drawing/2014/main" id="{427EB89E-D221-4BB8-8AF9-64CEBA18679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4" name="正方形/長方形 493">
          <a:extLst>
            <a:ext uri="{FF2B5EF4-FFF2-40B4-BE49-F238E27FC236}">
              <a16:creationId xmlns:a16="http://schemas.microsoft.com/office/drawing/2014/main" id="{5248B39A-53B3-4F29-91BB-23874CF335A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5" name="正方形/長方形 494">
          <a:extLst>
            <a:ext uri="{FF2B5EF4-FFF2-40B4-BE49-F238E27FC236}">
              <a16:creationId xmlns:a16="http://schemas.microsoft.com/office/drawing/2014/main" id="{94904393-C52B-455A-8BA6-02DE046FBEB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6" name="正方形/長方形 495">
          <a:extLst>
            <a:ext uri="{FF2B5EF4-FFF2-40B4-BE49-F238E27FC236}">
              <a16:creationId xmlns:a16="http://schemas.microsoft.com/office/drawing/2014/main" id="{7E8342A4-9BFE-4EB4-80EC-CDCE8C6AF72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7" name="正方形/長方形 496">
          <a:extLst>
            <a:ext uri="{FF2B5EF4-FFF2-40B4-BE49-F238E27FC236}">
              <a16:creationId xmlns:a16="http://schemas.microsoft.com/office/drawing/2014/main" id="{7B0CC863-828B-43FD-BD5E-8E471DAE4CD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8" name="正方形/長方形 497">
          <a:extLst>
            <a:ext uri="{FF2B5EF4-FFF2-40B4-BE49-F238E27FC236}">
              <a16:creationId xmlns:a16="http://schemas.microsoft.com/office/drawing/2014/main" id="{89DCF983-CBE3-4B46-86C3-375DC406AC2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9" name="テキスト ボックス 498">
          <a:extLst>
            <a:ext uri="{FF2B5EF4-FFF2-40B4-BE49-F238E27FC236}">
              <a16:creationId xmlns:a16="http://schemas.microsoft.com/office/drawing/2014/main" id="{26373B9B-CD65-4116-B74E-39CB3A7F1B8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0" name="直線コネクタ 499">
          <a:extLst>
            <a:ext uri="{FF2B5EF4-FFF2-40B4-BE49-F238E27FC236}">
              <a16:creationId xmlns:a16="http://schemas.microsoft.com/office/drawing/2014/main" id="{C97A851A-CF5E-4390-8597-51222DECF03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01" name="直線コネクタ 500">
          <a:extLst>
            <a:ext uri="{FF2B5EF4-FFF2-40B4-BE49-F238E27FC236}">
              <a16:creationId xmlns:a16="http://schemas.microsoft.com/office/drawing/2014/main" id="{69DC407B-E819-46C5-9B77-367DD73E040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02" name="テキスト ボックス 501">
          <a:extLst>
            <a:ext uri="{FF2B5EF4-FFF2-40B4-BE49-F238E27FC236}">
              <a16:creationId xmlns:a16="http://schemas.microsoft.com/office/drawing/2014/main" id="{89B60966-7D98-49AE-92B4-0CC34CEA6327}"/>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03" name="直線コネクタ 502">
          <a:extLst>
            <a:ext uri="{FF2B5EF4-FFF2-40B4-BE49-F238E27FC236}">
              <a16:creationId xmlns:a16="http://schemas.microsoft.com/office/drawing/2014/main" id="{906DC4D4-E0C4-486B-A2CC-47DD2B5D1EF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04" name="テキスト ボックス 503">
          <a:extLst>
            <a:ext uri="{FF2B5EF4-FFF2-40B4-BE49-F238E27FC236}">
              <a16:creationId xmlns:a16="http://schemas.microsoft.com/office/drawing/2014/main" id="{697D89C3-9622-4468-8C90-E8660EB6A60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05" name="直線コネクタ 504">
          <a:extLst>
            <a:ext uri="{FF2B5EF4-FFF2-40B4-BE49-F238E27FC236}">
              <a16:creationId xmlns:a16="http://schemas.microsoft.com/office/drawing/2014/main" id="{4DC781B5-1CAB-4ADE-A4F4-A594940264D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06" name="テキスト ボックス 505">
          <a:extLst>
            <a:ext uri="{FF2B5EF4-FFF2-40B4-BE49-F238E27FC236}">
              <a16:creationId xmlns:a16="http://schemas.microsoft.com/office/drawing/2014/main" id="{87561CB5-3780-47CA-AB3D-4A1D28DFA98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07" name="直線コネクタ 506">
          <a:extLst>
            <a:ext uri="{FF2B5EF4-FFF2-40B4-BE49-F238E27FC236}">
              <a16:creationId xmlns:a16="http://schemas.microsoft.com/office/drawing/2014/main" id="{7DB8E918-3DA0-469C-A1AB-C0AC5DCDF4F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08" name="テキスト ボックス 507">
          <a:extLst>
            <a:ext uri="{FF2B5EF4-FFF2-40B4-BE49-F238E27FC236}">
              <a16:creationId xmlns:a16="http://schemas.microsoft.com/office/drawing/2014/main" id="{345CEF16-68FD-4481-8BBA-BD168A36541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09" name="直線コネクタ 508">
          <a:extLst>
            <a:ext uri="{FF2B5EF4-FFF2-40B4-BE49-F238E27FC236}">
              <a16:creationId xmlns:a16="http://schemas.microsoft.com/office/drawing/2014/main" id="{C522FBFC-1C50-4994-9296-1DDB9FBFB6A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0" name="テキスト ボックス 509">
          <a:extLst>
            <a:ext uri="{FF2B5EF4-FFF2-40B4-BE49-F238E27FC236}">
              <a16:creationId xmlns:a16="http://schemas.microsoft.com/office/drawing/2014/main" id="{1DD91AD7-1E7E-4BD0-8FF4-51C693D69B1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1" name="直線コネクタ 510">
          <a:extLst>
            <a:ext uri="{FF2B5EF4-FFF2-40B4-BE49-F238E27FC236}">
              <a16:creationId xmlns:a16="http://schemas.microsoft.com/office/drawing/2014/main" id="{3FB384CA-D773-47D9-AD91-74C55A4D7CE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12" name="テキスト ボックス 511">
          <a:extLst>
            <a:ext uri="{FF2B5EF4-FFF2-40B4-BE49-F238E27FC236}">
              <a16:creationId xmlns:a16="http://schemas.microsoft.com/office/drawing/2014/main" id="{23C2C875-C326-4CF4-A67B-50597CCBE104}"/>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3" name="直線コネクタ 512">
          <a:extLst>
            <a:ext uri="{FF2B5EF4-FFF2-40B4-BE49-F238E27FC236}">
              <a16:creationId xmlns:a16="http://schemas.microsoft.com/office/drawing/2014/main" id="{F69A3CC5-12D7-410B-9152-E0DD4C81128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4" name="テキスト ボックス 513">
          <a:extLst>
            <a:ext uri="{FF2B5EF4-FFF2-40B4-BE49-F238E27FC236}">
              <a16:creationId xmlns:a16="http://schemas.microsoft.com/office/drawing/2014/main" id="{BABA9425-3E50-4E62-821E-15C0D0BA4BE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5" name="【公民館】&#10;有形固定資産減価償却率グラフ枠">
          <a:extLst>
            <a:ext uri="{FF2B5EF4-FFF2-40B4-BE49-F238E27FC236}">
              <a16:creationId xmlns:a16="http://schemas.microsoft.com/office/drawing/2014/main" id="{32917B16-21E5-4A53-BA07-BADDD9F1BAB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516" name="直線コネクタ 515">
          <a:extLst>
            <a:ext uri="{FF2B5EF4-FFF2-40B4-BE49-F238E27FC236}">
              <a16:creationId xmlns:a16="http://schemas.microsoft.com/office/drawing/2014/main" id="{CBCA3F12-2F91-41E1-93F4-64A3944E159C}"/>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517" name="【公民館】&#10;有形固定資産減価償却率最小値テキスト">
          <a:extLst>
            <a:ext uri="{FF2B5EF4-FFF2-40B4-BE49-F238E27FC236}">
              <a16:creationId xmlns:a16="http://schemas.microsoft.com/office/drawing/2014/main" id="{1F476894-843A-4BA9-A8E6-C47DA7C76629}"/>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518" name="直線コネクタ 517">
          <a:extLst>
            <a:ext uri="{FF2B5EF4-FFF2-40B4-BE49-F238E27FC236}">
              <a16:creationId xmlns:a16="http://schemas.microsoft.com/office/drawing/2014/main" id="{D7EBA12D-0B8A-42F1-B593-B3D247205D30}"/>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19" name="【公民館】&#10;有形固定資産減価償却率最大値テキスト">
          <a:extLst>
            <a:ext uri="{FF2B5EF4-FFF2-40B4-BE49-F238E27FC236}">
              <a16:creationId xmlns:a16="http://schemas.microsoft.com/office/drawing/2014/main" id="{114F132D-1F3E-444A-A617-E529565DB8F9}"/>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20" name="直線コネクタ 519">
          <a:extLst>
            <a:ext uri="{FF2B5EF4-FFF2-40B4-BE49-F238E27FC236}">
              <a16:creationId xmlns:a16="http://schemas.microsoft.com/office/drawing/2014/main" id="{ADB705D5-4A36-4200-ABDB-AF54C8D78973}"/>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521" name="【公民館】&#10;有形固定資産減価償却率平均値テキスト">
          <a:extLst>
            <a:ext uri="{FF2B5EF4-FFF2-40B4-BE49-F238E27FC236}">
              <a16:creationId xmlns:a16="http://schemas.microsoft.com/office/drawing/2014/main" id="{E3179A32-89FB-4243-B0EE-E08AC789F6E2}"/>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522" name="フローチャート: 判断 521">
          <a:extLst>
            <a:ext uri="{FF2B5EF4-FFF2-40B4-BE49-F238E27FC236}">
              <a16:creationId xmlns:a16="http://schemas.microsoft.com/office/drawing/2014/main" id="{A1F09192-815C-4190-9E39-9DE94D4CD363}"/>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523" name="フローチャート: 判断 522">
          <a:extLst>
            <a:ext uri="{FF2B5EF4-FFF2-40B4-BE49-F238E27FC236}">
              <a16:creationId xmlns:a16="http://schemas.microsoft.com/office/drawing/2014/main" id="{453762C0-DFEE-4B22-9D70-D665C16418F0}"/>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524" name="フローチャート: 判断 523">
          <a:extLst>
            <a:ext uri="{FF2B5EF4-FFF2-40B4-BE49-F238E27FC236}">
              <a16:creationId xmlns:a16="http://schemas.microsoft.com/office/drawing/2014/main" id="{4A35EB35-8288-4EB5-B874-045681C2A0F3}"/>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525" name="フローチャート: 判断 524">
          <a:extLst>
            <a:ext uri="{FF2B5EF4-FFF2-40B4-BE49-F238E27FC236}">
              <a16:creationId xmlns:a16="http://schemas.microsoft.com/office/drawing/2014/main" id="{28968730-B034-4AB3-9C9E-0314B31E2E34}"/>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26" name="テキスト ボックス 525">
          <a:extLst>
            <a:ext uri="{FF2B5EF4-FFF2-40B4-BE49-F238E27FC236}">
              <a16:creationId xmlns:a16="http://schemas.microsoft.com/office/drawing/2014/main" id="{75BA01D5-86C8-4D8C-9427-FD49E1D7888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7" name="テキスト ボックス 526">
          <a:extLst>
            <a:ext uri="{FF2B5EF4-FFF2-40B4-BE49-F238E27FC236}">
              <a16:creationId xmlns:a16="http://schemas.microsoft.com/office/drawing/2014/main" id="{8D11504A-E676-4F9D-AF52-867E0CB511E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8" name="テキスト ボックス 527">
          <a:extLst>
            <a:ext uri="{FF2B5EF4-FFF2-40B4-BE49-F238E27FC236}">
              <a16:creationId xmlns:a16="http://schemas.microsoft.com/office/drawing/2014/main" id="{C5133B4B-2481-4736-9060-11350957085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9" name="テキスト ボックス 528">
          <a:extLst>
            <a:ext uri="{FF2B5EF4-FFF2-40B4-BE49-F238E27FC236}">
              <a16:creationId xmlns:a16="http://schemas.microsoft.com/office/drawing/2014/main" id="{B2C805EF-E911-4641-B3DD-465DCE66763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0" name="テキスト ボックス 529">
          <a:extLst>
            <a:ext uri="{FF2B5EF4-FFF2-40B4-BE49-F238E27FC236}">
              <a16:creationId xmlns:a16="http://schemas.microsoft.com/office/drawing/2014/main" id="{831858E2-5C2D-4735-B78E-52827797A0D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22134</xdr:rowOff>
    </xdr:from>
    <xdr:to>
      <xdr:col>85</xdr:col>
      <xdr:colOff>177800</xdr:colOff>
      <xdr:row>100</xdr:row>
      <xdr:rowOff>123734</xdr:rowOff>
    </xdr:to>
    <xdr:sp macro="" textlink="">
      <xdr:nvSpPr>
        <xdr:cNvPr id="531" name="楕円 530">
          <a:extLst>
            <a:ext uri="{FF2B5EF4-FFF2-40B4-BE49-F238E27FC236}">
              <a16:creationId xmlns:a16="http://schemas.microsoft.com/office/drawing/2014/main" id="{C7F434F9-BC16-4E98-A34A-0C64B998FF56}"/>
            </a:ext>
          </a:extLst>
        </xdr:cNvPr>
        <xdr:cNvSpPr/>
      </xdr:nvSpPr>
      <xdr:spPr>
        <a:xfrm>
          <a:off x="16268700" y="171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45011</xdr:rowOff>
    </xdr:from>
    <xdr:ext cx="405111" cy="259045"/>
    <xdr:sp macro="" textlink="">
      <xdr:nvSpPr>
        <xdr:cNvPr id="532" name="【公民館】&#10;有形固定資産減価償却率該当値テキスト">
          <a:extLst>
            <a:ext uri="{FF2B5EF4-FFF2-40B4-BE49-F238E27FC236}">
              <a16:creationId xmlns:a16="http://schemas.microsoft.com/office/drawing/2014/main" id="{877B8991-7A39-4104-8888-1AFD730342B2}"/>
            </a:ext>
          </a:extLst>
        </xdr:cNvPr>
        <xdr:cNvSpPr txBox="1"/>
      </xdr:nvSpPr>
      <xdr:spPr>
        <a:xfrm>
          <a:off x="16357600" y="1701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36830</xdr:rowOff>
    </xdr:from>
    <xdr:to>
      <xdr:col>81</xdr:col>
      <xdr:colOff>101600</xdr:colOff>
      <xdr:row>100</xdr:row>
      <xdr:rowOff>138430</xdr:rowOff>
    </xdr:to>
    <xdr:sp macro="" textlink="">
      <xdr:nvSpPr>
        <xdr:cNvPr id="533" name="楕円 532">
          <a:extLst>
            <a:ext uri="{FF2B5EF4-FFF2-40B4-BE49-F238E27FC236}">
              <a16:creationId xmlns:a16="http://schemas.microsoft.com/office/drawing/2014/main" id="{623B6949-9E05-455D-9109-B99185927A5E}"/>
            </a:ext>
          </a:extLst>
        </xdr:cNvPr>
        <xdr:cNvSpPr/>
      </xdr:nvSpPr>
      <xdr:spPr>
        <a:xfrm>
          <a:off x="15430500" y="1718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72934</xdr:rowOff>
    </xdr:from>
    <xdr:to>
      <xdr:col>85</xdr:col>
      <xdr:colOff>127000</xdr:colOff>
      <xdr:row>100</xdr:row>
      <xdr:rowOff>87630</xdr:rowOff>
    </xdr:to>
    <xdr:cxnSp macro="">
      <xdr:nvCxnSpPr>
        <xdr:cNvPr id="534" name="直線コネクタ 533">
          <a:extLst>
            <a:ext uri="{FF2B5EF4-FFF2-40B4-BE49-F238E27FC236}">
              <a16:creationId xmlns:a16="http://schemas.microsoft.com/office/drawing/2014/main" id="{084FF6B6-8BE3-4282-B0C7-B2648ECF8320}"/>
            </a:ext>
          </a:extLst>
        </xdr:cNvPr>
        <xdr:cNvCxnSpPr/>
      </xdr:nvCxnSpPr>
      <xdr:spPr>
        <a:xfrm flipV="1">
          <a:off x="15481300" y="17217934"/>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53158</xdr:rowOff>
    </xdr:from>
    <xdr:to>
      <xdr:col>76</xdr:col>
      <xdr:colOff>165100</xdr:colOff>
      <xdr:row>100</xdr:row>
      <xdr:rowOff>154758</xdr:rowOff>
    </xdr:to>
    <xdr:sp macro="" textlink="">
      <xdr:nvSpPr>
        <xdr:cNvPr id="535" name="楕円 534">
          <a:extLst>
            <a:ext uri="{FF2B5EF4-FFF2-40B4-BE49-F238E27FC236}">
              <a16:creationId xmlns:a16="http://schemas.microsoft.com/office/drawing/2014/main" id="{F01CF9A7-8A16-4C15-8914-F7DF3B40390F}"/>
            </a:ext>
          </a:extLst>
        </xdr:cNvPr>
        <xdr:cNvSpPr/>
      </xdr:nvSpPr>
      <xdr:spPr>
        <a:xfrm>
          <a:off x="14541500" y="1719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87630</xdr:rowOff>
    </xdr:from>
    <xdr:to>
      <xdr:col>81</xdr:col>
      <xdr:colOff>50800</xdr:colOff>
      <xdr:row>100</xdr:row>
      <xdr:rowOff>103958</xdr:rowOff>
    </xdr:to>
    <xdr:cxnSp macro="">
      <xdr:nvCxnSpPr>
        <xdr:cNvPr id="536" name="直線コネクタ 535">
          <a:extLst>
            <a:ext uri="{FF2B5EF4-FFF2-40B4-BE49-F238E27FC236}">
              <a16:creationId xmlns:a16="http://schemas.microsoft.com/office/drawing/2014/main" id="{3D8B4024-1325-4749-BCF5-3C66FE6123DA}"/>
            </a:ext>
          </a:extLst>
        </xdr:cNvPr>
        <xdr:cNvCxnSpPr/>
      </xdr:nvCxnSpPr>
      <xdr:spPr>
        <a:xfrm flipV="1">
          <a:off x="14592300" y="1723263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537" name="n_1aveValue【公民館】&#10;有形固定資産減価償却率">
          <a:extLst>
            <a:ext uri="{FF2B5EF4-FFF2-40B4-BE49-F238E27FC236}">
              <a16:creationId xmlns:a16="http://schemas.microsoft.com/office/drawing/2014/main" id="{CCADFE63-49A5-4D2D-821A-E93997A28CB2}"/>
            </a:ext>
          </a:extLst>
        </xdr:cNvPr>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538" name="n_2aveValue【公民館】&#10;有形固定資産減価償却率">
          <a:extLst>
            <a:ext uri="{FF2B5EF4-FFF2-40B4-BE49-F238E27FC236}">
              <a16:creationId xmlns:a16="http://schemas.microsoft.com/office/drawing/2014/main" id="{57ABD4A1-6675-49DA-A328-060A4C394A42}"/>
            </a:ext>
          </a:extLst>
        </xdr:cNvPr>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25961</xdr:rowOff>
    </xdr:from>
    <xdr:ext cx="405111" cy="259045"/>
    <xdr:sp macro="" textlink="">
      <xdr:nvSpPr>
        <xdr:cNvPr id="539" name="n_3aveValue【公民館】&#10;有形固定資産減価償却率">
          <a:extLst>
            <a:ext uri="{FF2B5EF4-FFF2-40B4-BE49-F238E27FC236}">
              <a16:creationId xmlns:a16="http://schemas.microsoft.com/office/drawing/2014/main" id="{EEE31007-A712-4FB2-B2B7-D5497AE4BA3B}"/>
            </a:ext>
          </a:extLst>
        </xdr:cNvPr>
        <xdr:cNvSpPr txBox="1"/>
      </xdr:nvSpPr>
      <xdr:spPr>
        <a:xfrm>
          <a:off x="13500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154957</xdr:rowOff>
    </xdr:from>
    <xdr:ext cx="405111" cy="259045"/>
    <xdr:sp macro="" textlink="">
      <xdr:nvSpPr>
        <xdr:cNvPr id="540" name="n_1mainValue【公民館】&#10;有形固定資産減価償却率">
          <a:extLst>
            <a:ext uri="{FF2B5EF4-FFF2-40B4-BE49-F238E27FC236}">
              <a16:creationId xmlns:a16="http://schemas.microsoft.com/office/drawing/2014/main" id="{063F53A2-18C5-4DF4-82A2-B0E4AB810540}"/>
            </a:ext>
          </a:extLst>
        </xdr:cNvPr>
        <xdr:cNvSpPr txBox="1"/>
      </xdr:nvSpPr>
      <xdr:spPr>
        <a:xfrm>
          <a:off x="15266044" y="1695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171285</xdr:rowOff>
    </xdr:from>
    <xdr:ext cx="405111" cy="259045"/>
    <xdr:sp macro="" textlink="">
      <xdr:nvSpPr>
        <xdr:cNvPr id="541" name="n_2mainValue【公民館】&#10;有形固定資産減価償却率">
          <a:extLst>
            <a:ext uri="{FF2B5EF4-FFF2-40B4-BE49-F238E27FC236}">
              <a16:creationId xmlns:a16="http://schemas.microsoft.com/office/drawing/2014/main" id="{E3E22E3A-611B-4614-A76C-8627F034640C}"/>
            </a:ext>
          </a:extLst>
        </xdr:cNvPr>
        <xdr:cNvSpPr txBox="1"/>
      </xdr:nvSpPr>
      <xdr:spPr>
        <a:xfrm>
          <a:off x="14389744" y="16973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2" name="正方形/長方形 541">
          <a:extLst>
            <a:ext uri="{FF2B5EF4-FFF2-40B4-BE49-F238E27FC236}">
              <a16:creationId xmlns:a16="http://schemas.microsoft.com/office/drawing/2014/main" id="{3A899898-7BA0-4D10-849A-6F82C1CA177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3" name="正方形/長方形 542">
          <a:extLst>
            <a:ext uri="{FF2B5EF4-FFF2-40B4-BE49-F238E27FC236}">
              <a16:creationId xmlns:a16="http://schemas.microsoft.com/office/drawing/2014/main" id="{AB632171-DF6E-42E5-A0BD-46DB5FD7D38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4" name="正方形/長方形 543">
          <a:extLst>
            <a:ext uri="{FF2B5EF4-FFF2-40B4-BE49-F238E27FC236}">
              <a16:creationId xmlns:a16="http://schemas.microsoft.com/office/drawing/2014/main" id="{83988066-CD52-4169-AB2D-3CD7AEA316D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5" name="正方形/長方形 544">
          <a:extLst>
            <a:ext uri="{FF2B5EF4-FFF2-40B4-BE49-F238E27FC236}">
              <a16:creationId xmlns:a16="http://schemas.microsoft.com/office/drawing/2014/main" id="{DABC309C-EB63-4839-80B3-BB73C53A2A4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6" name="正方形/長方形 545">
          <a:extLst>
            <a:ext uri="{FF2B5EF4-FFF2-40B4-BE49-F238E27FC236}">
              <a16:creationId xmlns:a16="http://schemas.microsoft.com/office/drawing/2014/main" id="{31D2BCFA-7893-47B4-B114-BFC7AD8E812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7" name="正方形/長方形 546">
          <a:extLst>
            <a:ext uri="{FF2B5EF4-FFF2-40B4-BE49-F238E27FC236}">
              <a16:creationId xmlns:a16="http://schemas.microsoft.com/office/drawing/2014/main" id="{7F07924D-184E-43E5-9B16-4CBB535E4FD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8" name="正方形/長方形 547">
          <a:extLst>
            <a:ext uri="{FF2B5EF4-FFF2-40B4-BE49-F238E27FC236}">
              <a16:creationId xmlns:a16="http://schemas.microsoft.com/office/drawing/2014/main" id="{D95A9DB7-A68D-4701-91C0-B5326549B95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9" name="正方形/長方形 548">
          <a:extLst>
            <a:ext uri="{FF2B5EF4-FFF2-40B4-BE49-F238E27FC236}">
              <a16:creationId xmlns:a16="http://schemas.microsoft.com/office/drawing/2014/main" id="{6B4CD640-4953-471F-8ED0-978615391DB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0" name="テキスト ボックス 549">
          <a:extLst>
            <a:ext uri="{FF2B5EF4-FFF2-40B4-BE49-F238E27FC236}">
              <a16:creationId xmlns:a16="http://schemas.microsoft.com/office/drawing/2014/main" id="{BE6D0EAF-DC6F-46A6-8E1D-6EDC8E71B0D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1" name="直線コネクタ 550">
          <a:extLst>
            <a:ext uri="{FF2B5EF4-FFF2-40B4-BE49-F238E27FC236}">
              <a16:creationId xmlns:a16="http://schemas.microsoft.com/office/drawing/2014/main" id="{AEAC9348-C5C0-4BA5-B4F1-714FE9AB88C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52" name="直線コネクタ 551">
          <a:extLst>
            <a:ext uri="{FF2B5EF4-FFF2-40B4-BE49-F238E27FC236}">
              <a16:creationId xmlns:a16="http://schemas.microsoft.com/office/drawing/2014/main" id="{35B25EEF-CE40-4A09-BC27-A4F305B51C1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53" name="テキスト ボックス 552">
          <a:extLst>
            <a:ext uri="{FF2B5EF4-FFF2-40B4-BE49-F238E27FC236}">
              <a16:creationId xmlns:a16="http://schemas.microsoft.com/office/drawing/2014/main" id="{7C042654-E1F7-4EFC-A32F-4ABEE28255C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54" name="直線コネクタ 553">
          <a:extLst>
            <a:ext uri="{FF2B5EF4-FFF2-40B4-BE49-F238E27FC236}">
              <a16:creationId xmlns:a16="http://schemas.microsoft.com/office/drawing/2014/main" id="{953EC3DC-3733-436E-B014-A057F391D99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55" name="テキスト ボックス 554">
          <a:extLst>
            <a:ext uri="{FF2B5EF4-FFF2-40B4-BE49-F238E27FC236}">
              <a16:creationId xmlns:a16="http://schemas.microsoft.com/office/drawing/2014/main" id="{C91C2817-0DCF-4A17-B2FB-B2603CCAF2E9}"/>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56" name="直線コネクタ 555">
          <a:extLst>
            <a:ext uri="{FF2B5EF4-FFF2-40B4-BE49-F238E27FC236}">
              <a16:creationId xmlns:a16="http://schemas.microsoft.com/office/drawing/2014/main" id="{CD591253-F9E9-47C9-B2F7-92B26961AF9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557" name="テキスト ボックス 556">
          <a:extLst>
            <a:ext uri="{FF2B5EF4-FFF2-40B4-BE49-F238E27FC236}">
              <a16:creationId xmlns:a16="http://schemas.microsoft.com/office/drawing/2014/main" id="{51D8DC49-3963-4D63-B83C-B7B08FB1B076}"/>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58" name="直線コネクタ 557">
          <a:extLst>
            <a:ext uri="{FF2B5EF4-FFF2-40B4-BE49-F238E27FC236}">
              <a16:creationId xmlns:a16="http://schemas.microsoft.com/office/drawing/2014/main" id="{96200135-E89E-40C8-B8C6-147794FB285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559" name="テキスト ボックス 558">
          <a:extLst>
            <a:ext uri="{FF2B5EF4-FFF2-40B4-BE49-F238E27FC236}">
              <a16:creationId xmlns:a16="http://schemas.microsoft.com/office/drawing/2014/main" id="{7EC6A7DD-1533-4B37-BB58-22DE41DD168F}"/>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0" name="直線コネクタ 559">
          <a:extLst>
            <a:ext uri="{FF2B5EF4-FFF2-40B4-BE49-F238E27FC236}">
              <a16:creationId xmlns:a16="http://schemas.microsoft.com/office/drawing/2014/main" id="{3C842814-D1FD-4A39-B063-F7CA60C5DB3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61" name="テキスト ボックス 560">
          <a:extLst>
            <a:ext uri="{FF2B5EF4-FFF2-40B4-BE49-F238E27FC236}">
              <a16:creationId xmlns:a16="http://schemas.microsoft.com/office/drawing/2014/main" id="{9FD5A9BD-F990-434E-8EA2-EBD8BA3D3C07}"/>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2" name="直線コネクタ 561">
          <a:extLst>
            <a:ext uri="{FF2B5EF4-FFF2-40B4-BE49-F238E27FC236}">
              <a16:creationId xmlns:a16="http://schemas.microsoft.com/office/drawing/2014/main" id="{9D49F86E-2784-4C91-B176-4B0C3996DC5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63" name="テキスト ボックス 562">
          <a:extLst>
            <a:ext uri="{FF2B5EF4-FFF2-40B4-BE49-F238E27FC236}">
              <a16:creationId xmlns:a16="http://schemas.microsoft.com/office/drawing/2014/main" id="{498E201B-CD22-4A98-8AAD-28932E59229D}"/>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4" name="【公民館】&#10;一人当たり面積グラフ枠">
          <a:extLst>
            <a:ext uri="{FF2B5EF4-FFF2-40B4-BE49-F238E27FC236}">
              <a16:creationId xmlns:a16="http://schemas.microsoft.com/office/drawing/2014/main" id="{1739C7EE-8A34-4219-8B85-6F340571BA7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565" name="直線コネクタ 564">
          <a:extLst>
            <a:ext uri="{FF2B5EF4-FFF2-40B4-BE49-F238E27FC236}">
              <a16:creationId xmlns:a16="http://schemas.microsoft.com/office/drawing/2014/main" id="{E609A3C9-FD06-47B7-A9CE-1AE7210A177A}"/>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566" name="【公民館】&#10;一人当たり面積最小値テキスト">
          <a:extLst>
            <a:ext uri="{FF2B5EF4-FFF2-40B4-BE49-F238E27FC236}">
              <a16:creationId xmlns:a16="http://schemas.microsoft.com/office/drawing/2014/main" id="{84DD39C6-2579-4DA8-BA84-82A27EEF8267}"/>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567" name="直線コネクタ 566">
          <a:extLst>
            <a:ext uri="{FF2B5EF4-FFF2-40B4-BE49-F238E27FC236}">
              <a16:creationId xmlns:a16="http://schemas.microsoft.com/office/drawing/2014/main" id="{98F26C1C-A5F6-4D80-99FA-2096848F59BC}"/>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568" name="【公民館】&#10;一人当たり面積最大値テキスト">
          <a:extLst>
            <a:ext uri="{FF2B5EF4-FFF2-40B4-BE49-F238E27FC236}">
              <a16:creationId xmlns:a16="http://schemas.microsoft.com/office/drawing/2014/main" id="{3F164B5E-4A0B-4379-92A5-86BD303BAF98}"/>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569" name="直線コネクタ 568">
          <a:extLst>
            <a:ext uri="{FF2B5EF4-FFF2-40B4-BE49-F238E27FC236}">
              <a16:creationId xmlns:a16="http://schemas.microsoft.com/office/drawing/2014/main" id="{B7279553-DCAA-4353-A2B3-6415B19D9E44}"/>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45990</xdr:rowOff>
    </xdr:from>
    <xdr:ext cx="469744" cy="259045"/>
    <xdr:sp macro="" textlink="">
      <xdr:nvSpPr>
        <xdr:cNvPr id="570" name="【公民館】&#10;一人当たり面積平均値テキスト">
          <a:extLst>
            <a:ext uri="{FF2B5EF4-FFF2-40B4-BE49-F238E27FC236}">
              <a16:creationId xmlns:a16="http://schemas.microsoft.com/office/drawing/2014/main" id="{8B28986C-F135-44D4-9DB9-C04685249FCD}"/>
            </a:ext>
          </a:extLst>
        </xdr:cNvPr>
        <xdr:cNvSpPr txBox="1"/>
      </xdr:nvSpPr>
      <xdr:spPr>
        <a:xfrm>
          <a:off x="22199600" y="1839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571" name="フローチャート: 判断 570">
          <a:extLst>
            <a:ext uri="{FF2B5EF4-FFF2-40B4-BE49-F238E27FC236}">
              <a16:creationId xmlns:a16="http://schemas.microsoft.com/office/drawing/2014/main" id="{9A22B52D-ABF1-4441-9D0C-DD17A4657F54}"/>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572" name="フローチャート: 判断 571">
          <a:extLst>
            <a:ext uri="{FF2B5EF4-FFF2-40B4-BE49-F238E27FC236}">
              <a16:creationId xmlns:a16="http://schemas.microsoft.com/office/drawing/2014/main" id="{1596846F-6CF0-49E0-8802-486E908833AA}"/>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573" name="フローチャート: 判断 572">
          <a:extLst>
            <a:ext uri="{FF2B5EF4-FFF2-40B4-BE49-F238E27FC236}">
              <a16:creationId xmlns:a16="http://schemas.microsoft.com/office/drawing/2014/main" id="{5AA2CEA3-657B-40D2-AFBA-C562EE0418ED}"/>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574" name="フローチャート: 判断 573">
          <a:extLst>
            <a:ext uri="{FF2B5EF4-FFF2-40B4-BE49-F238E27FC236}">
              <a16:creationId xmlns:a16="http://schemas.microsoft.com/office/drawing/2014/main" id="{2DE390BB-FB85-45A1-8CFE-E9FB8AB7D518}"/>
            </a:ext>
          </a:extLst>
        </xdr:cNvPr>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F2606EDA-1EEB-4596-AEBB-CBF1BC0CD3B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672062D2-D9A4-495E-A213-0E7A2C0738D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B91E5259-E7AD-45F5-B6B2-D9B321BDD61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F89432DC-2B13-4B3F-87D7-6B12B69758E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05CD7A11-0E7D-4A5B-82C6-558CF3C7D3E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28142</xdr:rowOff>
    </xdr:from>
    <xdr:to>
      <xdr:col>116</xdr:col>
      <xdr:colOff>114300</xdr:colOff>
      <xdr:row>108</xdr:row>
      <xdr:rowOff>129742</xdr:rowOff>
    </xdr:to>
    <xdr:sp macro="" textlink="">
      <xdr:nvSpPr>
        <xdr:cNvPr id="580" name="楕円 579">
          <a:extLst>
            <a:ext uri="{FF2B5EF4-FFF2-40B4-BE49-F238E27FC236}">
              <a16:creationId xmlns:a16="http://schemas.microsoft.com/office/drawing/2014/main" id="{9C1DC686-2E01-4E9F-815F-555865C573DD}"/>
            </a:ext>
          </a:extLst>
        </xdr:cNvPr>
        <xdr:cNvSpPr/>
      </xdr:nvSpPr>
      <xdr:spPr>
        <a:xfrm>
          <a:off x="22110700" y="185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1540</xdr:rowOff>
    </xdr:from>
    <xdr:ext cx="469744" cy="259045"/>
    <xdr:sp macro="" textlink="">
      <xdr:nvSpPr>
        <xdr:cNvPr id="581" name="【公民館】&#10;一人当たり面積該当値テキスト">
          <a:extLst>
            <a:ext uri="{FF2B5EF4-FFF2-40B4-BE49-F238E27FC236}">
              <a16:creationId xmlns:a16="http://schemas.microsoft.com/office/drawing/2014/main" id="{6F8FA98E-26F6-4DEA-BB53-BAAAF414505F}"/>
            </a:ext>
          </a:extLst>
        </xdr:cNvPr>
        <xdr:cNvSpPr txBox="1"/>
      </xdr:nvSpPr>
      <xdr:spPr>
        <a:xfrm>
          <a:off x="22199600" y="1851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30277</xdr:rowOff>
    </xdr:from>
    <xdr:to>
      <xdr:col>112</xdr:col>
      <xdr:colOff>38100</xdr:colOff>
      <xdr:row>108</xdr:row>
      <xdr:rowOff>131877</xdr:rowOff>
    </xdr:to>
    <xdr:sp macro="" textlink="">
      <xdr:nvSpPr>
        <xdr:cNvPr id="582" name="楕円 581">
          <a:extLst>
            <a:ext uri="{FF2B5EF4-FFF2-40B4-BE49-F238E27FC236}">
              <a16:creationId xmlns:a16="http://schemas.microsoft.com/office/drawing/2014/main" id="{A3554417-368F-4419-B877-5A4CA5A5E6EF}"/>
            </a:ext>
          </a:extLst>
        </xdr:cNvPr>
        <xdr:cNvSpPr/>
      </xdr:nvSpPr>
      <xdr:spPr>
        <a:xfrm>
          <a:off x="21272500" y="1854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78942</xdr:rowOff>
    </xdr:from>
    <xdr:to>
      <xdr:col>116</xdr:col>
      <xdr:colOff>63500</xdr:colOff>
      <xdr:row>108</xdr:row>
      <xdr:rowOff>81077</xdr:rowOff>
    </xdr:to>
    <xdr:cxnSp macro="">
      <xdr:nvCxnSpPr>
        <xdr:cNvPr id="583" name="直線コネクタ 582">
          <a:extLst>
            <a:ext uri="{FF2B5EF4-FFF2-40B4-BE49-F238E27FC236}">
              <a16:creationId xmlns:a16="http://schemas.microsoft.com/office/drawing/2014/main" id="{709C6E14-399F-4746-AAEB-D697897FBB75}"/>
            </a:ext>
          </a:extLst>
        </xdr:cNvPr>
        <xdr:cNvCxnSpPr/>
      </xdr:nvCxnSpPr>
      <xdr:spPr>
        <a:xfrm flipV="1">
          <a:off x="21323300" y="18595542"/>
          <a:ext cx="838200" cy="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31344</xdr:rowOff>
    </xdr:from>
    <xdr:to>
      <xdr:col>107</xdr:col>
      <xdr:colOff>101600</xdr:colOff>
      <xdr:row>108</xdr:row>
      <xdr:rowOff>132944</xdr:rowOff>
    </xdr:to>
    <xdr:sp macro="" textlink="">
      <xdr:nvSpPr>
        <xdr:cNvPr id="584" name="楕円 583">
          <a:extLst>
            <a:ext uri="{FF2B5EF4-FFF2-40B4-BE49-F238E27FC236}">
              <a16:creationId xmlns:a16="http://schemas.microsoft.com/office/drawing/2014/main" id="{1BFC049B-96FD-418D-BF2D-555B3501741A}"/>
            </a:ext>
          </a:extLst>
        </xdr:cNvPr>
        <xdr:cNvSpPr/>
      </xdr:nvSpPr>
      <xdr:spPr>
        <a:xfrm>
          <a:off x="20383500" y="1854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81077</xdr:rowOff>
    </xdr:from>
    <xdr:to>
      <xdr:col>111</xdr:col>
      <xdr:colOff>177800</xdr:colOff>
      <xdr:row>108</xdr:row>
      <xdr:rowOff>82144</xdr:rowOff>
    </xdr:to>
    <xdr:cxnSp macro="">
      <xdr:nvCxnSpPr>
        <xdr:cNvPr id="585" name="直線コネクタ 584">
          <a:extLst>
            <a:ext uri="{FF2B5EF4-FFF2-40B4-BE49-F238E27FC236}">
              <a16:creationId xmlns:a16="http://schemas.microsoft.com/office/drawing/2014/main" id="{E2553790-6012-4909-A8C9-944FE3347B64}"/>
            </a:ext>
          </a:extLst>
        </xdr:cNvPr>
        <xdr:cNvCxnSpPr/>
      </xdr:nvCxnSpPr>
      <xdr:spPr>
        <a:xfrm flipV="1">
          <a:off x="20434300" y="18597677"/>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586" name="n_1aveValue【公民館】&#10;一人当たり面積">
          <a:extLst>
            <a:ext uri="{FF2B5EF4-FFF2-40B4-BE49-F238E27FC236}">
              <a16:creationId xmlns:a16="http://schemas.microsoft.com/office/drawing/2014/main" id="{4E2B22BB-5974-46C1-B151-9739C06A51C8}"/>
            </a:ext>
          </a:extLst>
        </xdr:cNvPr>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130624</xdr:rowOff>
    </xdr:from>
    <xdr:ext cx="469744" cy="259045"/>
    <xdr:sp macro="" textlink="">
      <xdr:nvSpPr>
        <xdr:cNvPr id="587" name="n_2aveValue【公民館】&#10;一人当たり面積">
          <a:extLst>
            <a:ext uri="{FF2B5EF4-FFF2-40B4-BE49-F238E27FC236}">
              <a16:creationId xmlns:a16="http://schemas.microsoft.com/office/drawing/2014/main" id="{468E06E3-C922-46EA-A187-6127AC62ACDA}"/>
            </a:ext>
          </a:extLst>
        </xdr:cNvPr>
        <xdr:cNvSpPr txBox="1"/>
      </xdr:nvSpPr>
      <xdr:spPr>
        <a:xfrm>
          <a:off x="20199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169587</xdr:rowOff>
    </xdr:from>
    <xdr:ext cx="469744" cy="259045"/>
    <xdr:sp macro="" textlink="">
      <xdr:nvSpPr>
        <xdr:cNvPr id="588" name="n_3aveValue【公民館】&#10;一人当たり面積">
          <a:extLst>
            <a:ext uri="{FF2B5EF4-FFF2-40B4-BE49-F238E27FC236}">
              <a16:creationId xmlns:a16="http://schemas.microsoft.com/office/drawing/2014/main" id="{436C2FFE-A4B2-4518-B080-A98764792C87}"/>
            </a:ext>
          </a:extLst>
        </xdr:cNvPr>
        <xdr:cNvSpPr txBox="1"/>
      </xdr:nvSpPr>
      <xdr:spPr>
        <a:xfrm>
          <a:off x="19310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123004</xdr:rowOff>
    </xdr:from>
    <xdr:ext cx="469744" cy="259045"/>
    <xdr:sp macro="" textlink="">
      <xdr:nvSpPr>
        <xdr:cNvPr id="589" name="n_1mainValue【公民館】&#10;一人当たり面積">
          <a:extLst>
            <a:ext uri="{FF2B5EF4-FFF2-40B4-BE49-F238E27FC236}">
              <a16:creationId xmlns:a16="http://schemas.microsoft.com/office/drawing/2014/main" id="{F6173C97-09AB-4CBF-AF09-C7BABC148949}"/>
            </a:ext>
          </a:extLst>
        </xdr:cNvPr>
        <xdr:cNvSpPr txBox="1"/>
      </xdr:nvSpPr>
      <xdr:spPr>
        <a:xfrm>
          <a:off x="21075727" y="18639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149471</xdr:rowOff>
    </xdr:from>
    <xdr:ext cx="469744" cy="259045"/>
    <xdr:sp macro="" textlink="">
      <xdr:nvSpPr>
        <xdr:cNvPr id="590" name="n_2mainValue【公民館】&#10;一人当たり面積">
          <a:extLst>
            <a:ext uri="{FF2B5EF4-FFF2-40B4-BE49-F238E27FC236}">
              <a16:creationId xmlns:a16="http://schemas.microsoft.com/office/drawing/2014/main" id="{D7875167-EEF8-4FD7-A5F1-28950BED524C}"/>
            </a:ext>
          </a:extLst>
        </xdr:cNvPr>
        <xdr:cNvSpPr txBox="1"/>
      </xdr:nvSpPr>
      <xdr:spPr>
        <a:xfrm>
          <a:off x="20199427" y="18323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1" name="正方形/長方形 590">
          <a:extLst>
            <a:ext uri="{FF2B5EF4-FFF2-40B4-BE49-F238E27FC236}">
              <a16:creationId xmlns:a16="http://schemas.microsoft.com/office/drawing/2014/main" id="{003B896D-3EF2-4ABC-846A-44F331E76B6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2" name="正方形/長方形 591">
          <a:extLst>
            <a:ext uri="{FF2B5EF4-FFF2-40B4-BE49-F238E27FC236}">
              <a16:creationId xmlns:a16="http://schemas.microsoft.com/office/drawing/2014/main" id="{CAFA5A64-BC39-4029-8484-181C46E643E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3" name="テキスト ボックス 592">
          <a:extLst>
            <a:ext uri="{FF2B5EF4-FFF2-40B4-BE49-F238E27FC236}">
              <a16:creationId xmlns:a16="http://schemas.microsoft.com/office/drawing/2014/main" id="{889BAAA6-BFDF-4340-94A7-22EF1F89208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全般的に類似団体と比率が平均より高い水準にある。これは本町の特殊事情である人口密度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１．９７人／</a:t>
          </a:r>
          <a:r>
            <a:rPr kumimoji="1" lang="en-US" altLang="ja-JP" sz="1300">
              <a:latin typeface="ＭＳ Ｐゴシック" panose="020B0600070205080204" pitchFamily="50" charset="-128"/>
              <a:ea typeface="ＭＳ Ｐゴシック" panose="020B0600070205080204" pitchFamily="50" charset="-128"/>
            </a:rPr>
            <a:t>k</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が極めて低いことが大きな要因としてあげられる。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とりわけ、有形固定資産減価償却率が高い施設は橋りょう・トンネル、学校施設、公民館であり、それに伴う一人当たりの面積も大きくなっている。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過疎化、少子高齢化、施設の老朽化が進んでいることから、学校施設においては児童一人あたりの面積が特に高くなっており、中学校は築４０年以上経過していることから大規模改修や耐震化工事を行いながら使用していることが要因として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公営住宅については、老朽化が進んでいる住宅も多いため、計画的に取り壊し、建て替えを実施する予定であるため、今後は減少傾向となることが想定される。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A951BB4-E4D4-4D4D-91D7-571BFB20C4B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628C237-5BC0-4372-A05C-F6DBD01D5DE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D99BE8B-F4EC-411A-9FA2-83C87164FEA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3AF0BBF-928E-4AC8-A436-6FE0A35E5AC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北海道幌加内町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F57EBAB-2160-415E-A97D-BBEC61A6B9D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F36B0BA-ED8E-4C3A-912E-B91BA287675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49A5C75-E3F1-4D24-9647-59B4BAA5C41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1A6B426-F4A5-4440-B877-0FB8368CA49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68AD7D3-E3F8-4D9F-A355-D3FA63C94C2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C4B3F79-E54A-4EDF-A915-65E4FDE2CAE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1,508
1,506
767.04
3,901,537
3,775,006
96,947
2,340,475
4,539,150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CB53CA0-4C7C-4AA9-8746-6C92F4490C3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4C806E5-70EB-448A-8A72-00408613D13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5988B12-E683-4EED-B1C7-03C2BE8720C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ABDADA8-92EC-4AC1-90AE-788FACA422D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2AF830E-AE68-493C-9910-C59C9BD80ED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49EABB3-BF62-472A-B4A5-601755EDD64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95D7C54-AB18-4F21-ADD8-61F5F6966BA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C1F804A-7D7A-4514-B834-CD78F791F62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BF88542-EADF-4FFE-94B8-9D8C78CE5E6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E1E76A1-91B1-4E1E-914F-0CE934D9D37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66564A2-7E1D-4C0C-B8D8-DA2109AC20D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2F53AEC-E116-4761-A7CE-CB42EF6C245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D84336D-D4C0-49C8-A698-035E75FCCF7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74FCF22-B3B4-4F7F-A858-CB2E52C690C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60F3BA5-334F-421D-9D27-2F439846C21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C627699-6584-4708-A6DD-DE9900ABEDF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F6CD33D-C119-451B-B8EE-0C57E8BDB20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B74E201-23F5-4BEF-BE6F-7DE23C41DC3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27FD8DF-B32F-4845-832A-2B754E64307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F34CF08-20EB-4CA6-ACF2-52706E5A334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5D869759-3B56-4135-8684-CFCE6D9D365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B355F67-246D-4F23-B9E7-D61742DADF2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6403DDDA-3926-4FB3-B1BB-BCFA354D0C6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D2A08B58-23F6-406A-BD9A-6DBB75F92EC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6B6E87B8-B188-4531-A5E4-890D95CC387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60AF21F-2E2F-4D45-B534-5D27524F722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FC6BF509-275C-46B8-A2FC-9103AAC8DCD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BC0227B-8E09-488E-8DB9-00419DA06D1D}"/>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5F6908E8-91DB-4138-9BAF-7924BC287FA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C409ABC4-8189-41A7-83A1-53BA836C92B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3B69EFC6-3427-4DA3-8D53-378A2F6C59A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5BB56320-AB51-4362-B100-878B1CC5AB9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E59A5FEE-FDA1-45B0-82E3-0B4B1EE6941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C8BEF3B9-AF4F-4194-AFB3-6B5CF1D41BB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3FA6FEB3-3E5E-4329-961B-8AE9664F395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1361532C-9BF0-4F97-8A26-624543573AF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418E30F1-EA15-4812-8C00-80FB441E3F9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F44DC48C-F3B6-407A-BC88-EFEA71154FB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B617D8B6-F618-4AC6-B3FC-EE9B6FCFB28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38239777-A8E9-46D9-9C69-DA7EAD07BC6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A33FB1B2-943D-4354-8E1F-8EF54E9A1D9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1E410320-9247-4558-BD85-0416A80EF9F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9151E5EC-4D9E-4C7B-9FC8-3C54951BFF5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3DC31D0-A86D-4E66-BB33-44405F3E41D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337F637E-3826-465D-B611-B925CD700FA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95CAAAF0-7DCC-4DDC-9617-D48A05C2885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C99C3D4A-3368-4204-8994-8974614AD5BA}"/>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6FB4CB12-857E-4905-A644-716D4EF1749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2E023D5B-69ED-4D29-BAB9-1248A1E5C85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BC8F31D3-CE4F-44F0-A08E-BE036C0D97F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AE57EACF-84B6-4BF3-A6DF-1CEE0D2343B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7ED0D5A6-5C7A-4519-8796-9D833E800E9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9A592FBF-3E48-4C2E-868A-466CF670C5B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778AF446-CF88-4821-B08A-FB28714192A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3544FB38-D1FC-4AE3-925B-B4E3D6D4E05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CFE4DD94-A30C-4B03-A622-874209266AD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362CE0A-7D08-453F-90AD-E39FC8A5C8E2}"/>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BB08A659-B50A-46BC-B5F0-B1FB457333C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A40A020E-0E49-4F41-883B-6F6EBF78205E}"/>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7A542E7A-1849-4C91-91E0-812621588B1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a:extLst>
            <a:ext uri="{FF2B5EF4-FFF2-40B4-BE49-F238E27FC236}">
              <a16:creationId xmlns:a16="http://schemas.microsoft.com/office/drawing/2014/main" id="{3B1AA628-F96A-476B-95C1-E0F72987BB7E}"/>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ABF8B66D-6FDB-4B76-855B-483B0048F24E}"/>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a:extLst>
            <a:ext uri="{FF2B5EF4-FFF2-40B4-BE49-F238E27FC236}">
              <a16:creationId xmlns:a16="http://schemas.microsoft.com/office/drawing/2014/main" id="{40D38534-5951-4BFB-8A7A-A36A83788B60}"/>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19EC392C-7ED0-4088-9A57-E87F1D5D839E}"/>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8BD50325-1FE5-4C7A-8C7A-64F1452C1716}"/>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E3BB510D-60CB-4FA1-8E01-FDC0F44FF5FD}"/>
            </a:ext>
          </a:extLst>
        </xdr:cNvPr>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a:extLst>
            <a:ext uri="{FF2B5EF4-FFF2-40B4-BE49-F238E27FC236}">
              <a16:creationId xmlns:a16="http://schemas.microsoft.com/office/drawing/2014/main" id="{0B907C4D-E305-484A-B32D-BC433FE9DB41}"/>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a:extLst>
            <a:ext uri="{FF2B5EF4-FFF2-40B4-BE49-F238E27FC236}">
              <a16:creationId xmlns:a16="http://schemas.microsoft.com/office/drawing/2014/main" id="{DF3C8712-9D61-4168-991B-3FE370F751C8}"/>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100982</xdr:rowOff>
    </xdr:from>
    <xdr:ext cx="405111" cy="259045"/>
    <xdr:sp macro="" textlink="">
      <xdr:nvSpPr>
        <xdr:cNvPr id="80" name="n_1aveValue【体育館・プール】&#10;有形固定資産減価償却率">
          <a:extLst>
            <a:ext uri="{FF2B5EF4-FFF2-40B4-BE49-F238E27FC236}">
              <a16:creationId xmlns:a16="http://schemas.microsoft.com/office/drawing/2014/main" id="{D9810951-B243-4F9A-A345-ED6C179771BE}"/>
            </a:ext>
          </a:extLst>
        </xdr:cNvPr>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a:extLst>
            <a:ext uri="{FF2B5EF4-FFF2-40B4-BE49-F238E27FC236}">
              <a16:creationId xmlns:a16="http://schemas.microsoft.com/office/drawing/2014/main" id="{D35510FD-B786-45EC-83AB-2F83DDACD5D8}"/>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104792</xdr:rowOff>
    </xdr:from>
    <xdr:ext cx="405111" cy="259045"/>
    <xdr:sp macro="" textlink="">
      <xdr:nvSpPr>
        <xdr:cNvPr id="82" name="n_2aveValue【体育館・プール】&#10;有形固定資産減価償却率">
          <a:extLst>
            <a:ext uri="{FF2B5EF4-FFF2-40B4-BE49-F238E27FC236}">
              <a16:creationId xmlns:a16="http://schemas.microsoft.com/office/drawing/2014/main" id="{B887DA51-F1A8-42B4-97E9-7A29B69DFD33}"/>
            </a:ext>
          </a:extLst>
        </xdr:cNvPr>
        <xdr:cNvSpPr txBox="1"/>
      </xdr:nvSpPr>
      <xdr:spPr>
        <a:xfrm>
          <a:off x="2705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a:extLst>
            <a:ext uri="{FF2B5EF4-FFF2-40B4-BE49-F238E27FC236}">
              <a16:creationId xmlns:a16="http://schemas.microsoft.com/office/drawing/2014/main" id="{4861BE82-7C6E-401C-8E6C-A65A962E6A09}"/>
            </a:ext>
          </a:extLst>
        </xdr:cNvPr>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147337</xdr:rowOff>
    </xdr:from>
    <xdr:ext cx="405111" cy="259045"/>
    <xdr:sp macro="" textlink="">
      <xdr:nvSpPr>
        <xdr:cNvPr id="84" name="n_3aveValue【体育館・プール】&#10;有形固定資産減価償却率">
          <a:extLst>
            <a:ext uri="{FF2B5EF4-FFF2-40B4-BE49-F238E27FC236}">
              <a16:creationId xmlns:a16="http://schemas.microsoft.com/office/drawing/2014/main" id="{9AF07D8A-DF0F-4A2C-81A0-DDC74F818F22}"/>
            </a:ext>
          </a:extLst>
        </xdr:cNvPr>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1B419FB2-E45E-42AC-B3EF-82B3BB8B00F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1FA2788E-1CD1-4A98-AA97-536105911C8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7A27A067-6DA8-470D-9123-31C34B4A935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75787A87-51F4-4C43-B07C-9AF69129380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B4598A9-B42D-4E47-8CA5-61971FFF4E0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21590</xdr:rowOff>
    </xdr:from>
    <xdr:to>
      <xdr:col>24</xdr:col>
      <xdr:colOff>114300</xdr:colOff>
      <xdr:row>58</xdr:row>
      <xdr:rowOff>123190</xdr:rowOff>
    </xdr:to>
    <xdr:sp macro="" textlink="">
      <xdr:nvSpPr>
        <xdr:cNvPr id="90" name="楕円 89">
          <a:extLst>
            <a:ext uri="{FF2B5EF4-FFF2-40B4-BE49-F238E27FC236}">
              <a16:creationId xmlns:a16="http://schemas.microsoft.com/office/drawing/2014/main" id="{EAB78A05-B766-4A36-B525-BFABACBAEECD}"/>
            </a:ext>
          </a:extLst>
        </xdr:cNvPr>
        <xdr:cNvSpPr/>
      </xdr:nvSpPr>
      <xdr:spPr>
        <a:xfrm>
          <a:off x="45847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44467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5CF95CAF-4E75-42AF-A3A4-A37160ACB57B}"/>
            </a:ext>
          </a:extLst>
        </xdr:cNvPr>
        <xdr:cNvSpPr txBox="1"/>
      </xdr:nvSpPr>
      <xdr:spPr>
        <a:xfrm>
          <a:off x="4673600"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46355</xdr:rowOff>
    </xdr:from>
    <xdr:to>
      <xdr:col>20</xdr:col>
      <xdr:colOff>38100</xdr:colOff>
      <xdr:row>58</xdr:row>
      <xdr:rowOff>147955</xdr:rowOff>
    </xdr:to>
    <xdr:sp macro="" textlink="">
      <xdr:nvSpPr>
        <xdr:cNvPr id="92" name="楕円 91">
          <a:extLst>
            <a:ext uri="{FF2B5EF4-FFF2-40B4-BE49-F238E27FC236}">
              <a16:creationId xmlns:a16="http://schemas.microsoft.com/office/drawing/2014/main" id="{E225F9B5-E314-4E95-A7BA-3F64A7F31CF3}"/>
            </a:ext>
          </a:extLst>
        </xdr:cNvPr>
        <xdr:cNvSpPr/>
      </xdr:nvSpPr>
      <xdr:spPr>
        <a:xfrm>
          <a:off x="3746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72390</xdr:rowOff>
    </xdr:from>
    <xdr:to>
      <xdr:col>24</xdr:col>
      <xdr:colOff>63500</xdr:colOff>
      <xdr:row>58</xdr:row>
      <xdr:rowOff>97155</xdr:rowOff>
    </xdr:to>
    <xdr:cxnSp macro="">
      <xdr:nvCxnSpPr>
        <xdr:cNvPr id="93" name="直線コネクタ 92">
          <a:extLst>
            <a:ext uri="{FF2B5EF4-FFF2-40B4-BE49-F238E27FC236}">
              <a16:creationId xmlns:a16="http://schemas.microsoft.com/office/drawing/2014/main" id="{5A185D62-D5D9-418D-804F-7B326FF4E6F8}"/>
            </a:ext>
          </a:extLst>
        </xdr:cNvPr>
        <xdr:cNvCxnSpPr/>
      </xdr:nvCxnSpPr>
      <xdr:spPr>
        <a:xfrm flipV="1">
          <a:off x="3797300" y="1001649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95885</xdr:rowOff>
    </xdr:from>
    <xdr:to>
      <xdr:col>15</xdr:col>
      <xdr:colOff>101600</xdr:colOff>
      <xdr:row>59</xdr:row>
      <xdr:rowOff>26035</xdr:rowOff>
    </xdr:to>
    <xdr:sp macro="" textlink="">
      <xdr:nvSpPr>
        <xdr:cNvPr id="94" name="楕円 93">
          <a:extLst>
            <a:ext uri="{FF2B5EF4-FFF2-40B4-BE49-F238E27FC236}">
              <a16:creationId xmlns:a16="http://schemas.microsoft.com/office/drawing/2014/main" id="{8F72BD9B-C1D6-4655-B0E3-9021B7FB6EEA}"/>
            </a:ext>
          </a:extLst>
        </xdr:cNvPr>
        <xdr:cNvSpPr/>
      </xdr:nvSpPr>
      <xdr:spPr>
        <a:xfrm>
          <a:off x="28575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97155</xdr:rowOff>
    </xdr:from>
    <xdr:to>
      <xdr:col>19</xdr:col>
      <xdr:colOff>177800</xdr:colOff>
      <xdr:row>58</xdr:row>
      <xdr:rowOff>146685</xdr:rowOff>
    </xdr:to>
    <xdr:cxnSp macro="">
      <xdr:nvCxnSpPr>
        <xdr:cNvPr id="95" name="直線コネクタ 94">
          <a:extLst>
            <a:ext uri="{FF2B5EF4-FFF2-40B4-BE49-F238E27FC236}">
              <a16:creationId xmlns:a16="http://schemas.microsoft.com/office/drawing/2014/main" id="{6B10CE2D-E954-4778-BEDC-0D97A972BB01}"/>
            </a:ext>
          </a:extLst>
        </xdr:cNvPr>
        <xdr:cNvCxnSpPr/>
      </xdr:nvCxnSpPr>
      <xdr:spPr>
        <a:xfrm flipV="1">
          <a:off x="2908300" y="1004125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164482</xdr:rowOff>
    </xdr:from>
    <xdr:ext cx="405111" cy="259045"/>
    <xdr:sp macro="" textlink="">
      <xdr:nvSpPr>
        <xdr:cNvPr id="96" name="n_1mainValue【体育館・プール】&#10;有形固定資産減価償却率">
          <a:extLst>
            <a:ext uri="{FF2B5EF4-FFF2-40B4-BE49-F238E27FC236}">
              <a16:creationId xmlns:a16="http://schemas.microsoft.com/office/drawing/2014/main" id="{B23B701F-21E4-4A5C-AC32-CBD3032EEAD5}"/>
            </a:ext>
          </a:extLst>
        </xdr:cNvPr>
        <xdr:cNvSpPr txBox="1"/>
      </xdr:nvSpPr>
      <xdr:spPr>
        <a:xfrm>
          <a:off x="3582044"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42562</xdr:rowOff>
    </xdr:from>
    <xdr:ext cx="405111" cy="259045"/>
    <xdr:sp macro="" textlink="">
      <xdr:nvSpPr>
        <xdr:cNvPr id="97" name="n_2mainValue【体育館・プール】&#10;有形固定資産減価償却率">
          <a:extLst>
            <a:ext uri="{FF2B5EF4-FFF2-40B4-BE49-F238E27FC236}">
              <a16:creationId xmlns:a16="http://schemas.microsoft.com/office/drawing/2014/main" id="{C2E37755-67D7-445A-888E-378D5E637115}"/>
            </a:ext>
          </a:extLst>
        </xdr:cNvPr>
        <xdr:cNvSpPr txBox="1"/>
      </xdr:nvSpPr>
      <xdr:spPr>
        <a:xfrm>
          <a:off x="2705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a:extLst>
            <a:ext uri="{FF2B5EF4-FFF2-40B4-BE49-F238E27FC236}">
              <a16:creationId xmlns:a16="http://schemas.microsoft.com/office/drawing/2014/main" id="{C50C051D-5DC5-46D6-AB31-22DC8BA6190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a:extLst>
            <a:ext uri="{FF2B5EF4-FFF2-40B4-BE49-F238E27FC236}">
              <a16:creationId xmlns:a16="http://schemas.microsoft.com/office/drawing/2014/main" id="{4D20A648-E97D-4AAB-AE12-5BE642D18B6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a:extLst>
            <a:ext uri="{FF2B5EF4-FFF2-40B4-BE49-F238E27FC236}">
              <a16:creationId xmlns:a16="http://schemas.microsoft.com/office/drawing/2014/main" id="{34B52568-7FF8-4B3F-9564-2FAEECC0013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a:extLst>
            <a:ext uri="{FF2B5EF4-FFF2-40B4-BE49-F238E27FC236}">
              <a16:creationId xmlns:a16="http://schemas.microsoft.com/office/drawing/2014/main" id="{FD1D479D-F8AE-41CA-95FB-475A1BD095C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a:extLst>
            <a:ext uri="{FF2B5EF4-FFF2-40B4-BE49-F238E27FC236}">
              <a16:creationId xmlns:a16="http://schemas.microsoft.com/office/drawing/2014/main" id="{DFF5F132-774C-41BE-8E79-59B67A3C0AB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a:extLst>
            <a:ext uri="{FF2B5EF4-FFF2-40B4-BE49-F238E27FC236}">
              <a16:creationId xmlns:a16="http://schemas.microsoft.com/office/drawing/2014/main" id="{1FC3E3FB-311D-419A-A445-88EB57B7AF9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a:extLst>
            <a:ext uri="{FF2B5EF4-FFF2-40B4-BE49-F238E27FC236}">
              <a16:creationId xmlns:a16="http://schemas.microsoft.com/office/drawing/2014/main" id="{BEBC853E-81A9-489C-A099-DE3F25766DA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a:extLst>
            <a:ext uri="{FF2B5EF4-FFF2-40B4-BE49-F238E27FC236}">
              <a16:creationId xmlns:a16="http://schemas.microsoft.com/office/drawing/2014/main" id="{2073E22F-8282-42F9-9A76-EBACCBF9955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a:extLst>
            <a:ext uri="{FF2B5EF4-FFF2-40B4-BE49-F238E27FC236}">
              <a16:creationId xmlns:a16="http://schemas.microsoft.com/office/drawing/2014/main" id="{E505F669-AF28-451F-AC69-37927462CBB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a:extLst>
            <a:ext uri="{FF2B5EF4-FFF2-40B4-BE49-F238E27FC236}">
              <a16:creationId xmlns:a16="http://schemas.microsoft.com/office/drawing/2014/main" id="{084DAD80-2737-42AD-9875-773671F7CC1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8" name="直線コネクタ 107">
          <a:extLst>
            <a:ext uri="{FF2B5EF4-FFF2-40B4-BE49-F238E27FC236}">
              <a16:creationId xmlns:a16="http://schemas.microsoft.com/office/drawing/2014/main" id="{A04F375E-135B-4275-AF37-7A2B8B3B8DA2}"/>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9" name="テキスト ボックス 108">
          <a:extLst>
            <a:ext uri="{FF2B5EF4-FFF2-40B4-BE49-F238E27FC236}">
              <a16:creationId xmlns:a16="http://schemas.microsoft.com/office/drawing/2014/main" id="{42A9D8AF-409F-48C3-8959-1D5B1A2AE9A7}"/>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0" name="直線コネクタ 109">
          <a:extLst>
            <a:ext uri="{FF2B5EF4-FFF2-40B4-BE49-F238E27FC236}">
              <a16:creationId xmlns:a16="http://schemas.microsoft.com/office/drawing/2014/main" id="{03108C82-85BD-41A3-9A7D-7BAF1C4E74FB}"/>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1" name="テキスト ボックス 110">
          <a:extLst>
            <a:ext uri="{FF2B5EF4-FFF2-40B4-BE49-F238E27FC236}">
              <a16:creationId xmlns:a16="http://schemas.microsoft.com/office/drawing/2014/main" id="{7DC3A286-AB4F-4853-8E4D-0021123D0856}"/>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2" name="直線コネクタ 111">
          <a:extLst>
            <a:ext uri="{FF2B5EF4-FFF2-40B4-BE49-F238E27FC236}">
              <a16:creationId xmlns:a16="http://schemas.microsoft.com/office/drawing/2014/main" id="{74EE72FD-E0D8-4A4D-8A92-3A9A113DE16C}"/>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3" name="テキスト ボックス 112">
          <a:extLst>
            <a:ext uri="{FF2B5EF4-FFF2-40B4-BE49-F238E27FC236}">
              <a16:creationId xmlns:a16="http://schemas.microsoft.com/office/drawing/2014/main" id="{0C4D7C84-230F-4089-9709-041D36F1C8F6}"/>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4" name="直線コネクタ 113">
          <a:extLst>
            <a:ext uri="{FF2B5EF4-FFF2-40B4-BE49-F238E27FC236}">
              <a16:creationId xmlns:a16="http://schemas.microsoft.com/office/drawing/2014/main" id="{2E4B88C3-C211-43A0-AAEB-0D91A29DADC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5" name="テキスト ボックス 114">
          <a:extLst>
            <a:ext uri="{FF2B5EF4-FFF2-40B4-BE49-F238E27FC236}">
              <a16:creationId xmlns:a16="http://schemas.microsoft.com/office/drawing/2014/main" id="{6ADDEBB4-ECB9-4743-9303-5460DF567906}"/>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6" name="直線コネクタ 115">
          <a:extLst>
            <a:ext uri="{FF2B5EF4-FFF2-40B4-BE49-F238E27FC236}">
              <a16:creationId xmlns:a16="http://schemas.microsoft.com/office/drawing/2014/main" id="{62EADD0A-F47B-400F-AA6A-AB38B6D890D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7" name="テキスト ボックス 116">
          <a:extLst>
            <a:ext uri="{FF2B5EF4-FFF2-40B4-BE49-F238E27FC236}">
              <a16:creationId xmlns:a16="http://schemas.microsoft.com/office/drawing/2014/main" id="{398086D0-AE89-4924-9D40-AD4B9B21F657}"/>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8" name="直線コネクタ 117">
          <a:extLst>
            <a:ext uri="{FF2B5EF4-FFF2-40B4-BE49-F238E27FC236}">
              <a16:creationId xmlns:a16="http://schemas.microsoft.com/office/drawing/2014/main" id="{1CA30FC7-C963-475A-B3E5-EF4A76880DAD}"/>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9" name="テキスト ボックス 118">
          <a:extLst>
            <a:ext uri="{FF2B5EF4-FFF2-40B4-BE49-F238E27FC236}">
              <a16:creationId xmlns:a16="http://schemas.microsoft.com/office/drawing/2014/main" id="{151FC419-40B8-4C72-917C-6C2CD075B873}"/>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a:extLst>
            <a:ext uri="{FF2B5EF4-FFF2-40B4-BE49-F238E27FC236}">
              <a16:creationId xmlns:a16="http://schemas.microsoft.com/office/drawing/2014/main" id="{1321A5EE-4432-45CA-B798-88D8F1E0653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1" name="テキスト ボックス 120">
          <a:extLst>
            <a:ext uri="{FF2B5EF4-FFF2-40B4-BE49-F238E27FC236}">
              <a16:creationId xmlns:a16="http://schemas.microsoft.com/office/drawing/2014/main" id="{983CF5D6-9993-4ADF-8610-7EBC2FCC77D5}"/>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a:extLst>
            <a:ext uri="{FF2B5EF4-FFF2-40B4-BE49-F238E27FC236}">
              <a16:creationId xmlns:a16="http://schemas.microsoft.com/office/drawing/2014/main" id="{09A66476-51C8-4308-8308-67BEE16DF6D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3" name="直線コネクタ 122">
          <a:extLst>
            <a:ext uri="{FF2B5EF4-FFF2-40B4-BE49-F238E27FC236}">
              <a16:creationId xmlns:a16="http://schemas.microsoft.com/office/drawing/2014/main" id="{7EF507AB-85C2-4F67-ADA4-067052C47AC0}"/>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4" name="【体育館・プール】&#10;一人当たり面積最小値テキスト">
          <a:extLst>
            <a:ext uri="{FF2B5EF4-FFF2-40B4-BE49-F238E27FC236}">
              <a16:creationId xmlns:a16="http://schemas.microsoft.com/office/drawing/2014/main" id="{D8F85362-912A-41CE-B20F-FB1F57C1BACB}"/>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5" name="直線コネクタ 124">
          <a:extLst>
            <a:ext uri="{FF2B5EF4-FFF2-40B4-BE49-F238E27FC236}">
              <a16:creationId xmlns:a16="http://schemas.microsoft.com/office/drawing/2014/main" id="{9ED23F64-09CC-4AD2-943A-861E4E6FEE8C}"/>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6" name="【体育館・プール】&#10;一人当たり面積最大値テキスト">
          <a:extLst>
            <a:ext uri="{FF2B5EF4-FFF2-40B4-BE49-F238E27FC236}">
              <a16:creationId xmlns:a16="http://schemas.microsoft.com/office/drawing/2014/main" id="{02F87043-5F53-482E-80D5-DD503415436D}"/>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27" name="直線コネクタ 126">
          <a:extLst>
            <a:ext uri="{FF2B5EF4-FFF2-40B4-BE49-F238E27FC236}">
              <a16:creationId xmlns:a16="http://schemas.microsoft.com/office/drawing/2014/main" id="{EF333B3C-8C83-4B7D-8885-82788B643789}"/>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105318</xdr:rowOff>
    </xdr:from>
    <xdr:ext cx="469744" cy="259045"/>
    <xdr:sp macro="" textlink="">
      <xdr:nvSpPr>
        <xdr:cNvPr id="128" name="【体育館・プール】&#10;一人当たり面積平均値テキスト">
          <a:extLst>
            <a:ext uri="{FF2B5EF4-FFF2-40B4-BE49-F238E27FC236}">
              <a16:creationId xmlns:a16="http://schemas.microsoft.com/office/drawing/2014/main" id="{A414D2F3-B75F-4671-825A-3063D2B5772C}"/>
            </a:ext>
          </a:extLst>
        </xdr:cNvPr>
        <xdr:cNvSpPr txBox="1"/>
      </xdr:nvSpPr>
      <xdr:spPr>
        <a:xfrm>
          <a:off x="10515600" y="10735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29" name="フローチャート: 判断 128">
          <a:extLst>
            <a:ext uri="{FF2B5EF4-FFF2-40B4-BE49-F238E27FC236}">
              <a16:creationId xmlns:a16="http://schemas.microsoft.com/office/drawing/2014/main" id="{2BB87689-81C1-420B-BE53-6DC526F3166C}"/>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30" name="フローチャート: 判断 129">
          <a:extLst>
            <a:ext uri="{FF2B5EF4-FFF2-40B4-BE49-F238E27FC236}">
              <a16:creationId xmlns:a16="http://schemas.microsoft.com/office/drawing/2014/main" id="{4365AC7D-3928-4C67-AF7A-7991343F4E80}"/>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26505</xdr:rowOff>
    </xdr:from>
    <xdr:ext cx="469744" cy="259045"/>
    <xdr:sp macro="" textlink="">
      <xdr:nvSpPr>
        <xdr:cNvPr id="131" name="n_1aveValue【体育館・プール】&#10;一人当たり面積">
          <a:extLst>
            <a:ext uri="{FF2B5EF4-FFF2-40B4-BE49-F238E27FC236}">
              <a16:creationId xmlns:a16="http://schemas.microsoft.com/office/drawing/2014/main" id="{383AF384-B0B2-42EE-BD1C-EDB236C2BB99}"/>
            </a:ext>
          </a:extLst>
        </xdr:cNvPr>
        <xdr:cNvSpPr txBox="1"/>
      </xdr:nvSpPr>
      <xdr:spPr>
        <a:xfrm>
          <a:off x="93917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32" name="フローチャート: 判断 131">
          <a:extLst>
            <a:ext uri="{FF2B5EF4-FFF2-40B4-BE49-F238E27FC236}">
              <a16:creationId xmlns:a16="http://schemas.microsoft.com/office/drawing/2014/main" id="{BE3543D5-1D49-4B79-A2AC-B426E8FD553F}"/>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22424</xdr:rowOff>
    </xdr:from>
    <xdr:ext cx="469744" cy="259045"/>
    <xdr:sp macro="" textlink="">
      <xdr:nvSpPr>
        <xdr:cNvPr id="133" name="n_2aveValue【体育館・プール】&#10;一人当たり面積">
          <a:extLst>
            <a:ext uri="{FF2B5EF4-FFF2-40B4-BE49-F238E27FC236}">
              <a16:creationId xmlns:a16="http://schemas.microsoft.com/office/drawing/2014/main" id="{44E4ADA9-0292-4E3B-9DDB-015900B6144C}"/>
            </a:ext>
          </a:extLst>
        </xdr:cNvPr>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34" name="フローチャート: 判断 133">
          <a:extLst>
            <a:ext uri="{FF2B5EF4-FFF2-40B4-BE49-F238E27FC236}">
              <a16:creationId xmlns:a16="http://schemas.microsoft.com/office/drawing/2014/main" id="{4DC22AD4-D743-45CA-8715-5B2AD7AF21EE}"/>
            </a:ext>
          </a:extLst>
        </xdr:cNvPr>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51651</xdr:rowOff>
    </xdr:from>
    <xdr:ext cx="469744" cy="259045"/>
    <xdr:sp macro="" textlink="">
      <xdr:nvSpPr>
        <xdr:cNvPr id="135" name="n_3aveValue【体育館・プール】&#10;一人当たり面積">
          <a:extLst>
            <a:ext uri="{FF2B5EF4-FFF2-40B4-BE49-F238E27FC236}">
              <a16:creationId xmlns:a16="http://schemas.microsoft.com/office/drawing/2014/main" id="{A4D45208-F566-4A34-9C74-5740B2EDEBAF}"/>
            </a:ext>
          </a:extLst>
        </xdr:cNvPr>
        <xdr:cNvSpPr txBox="1"/>
      </xdr:nvSpPr>
      <xdr:spPr>
        <a:xfrm>
          <a:off x="7626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A99A189A-2690-48ED-B90E-35671B232B6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483D44D6-A33F-42CE-BBC9-EF435B9F3F5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5BC0F55-818C-4B73-888D-2E6E7BFD794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247D4135-AEE9-4121-96D0-90D7347C86D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4F4745A5-6CD4-408B-AF2E-11E502D8A27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9452</xdr:rowOff>
    </xdr:from>
    <xdr:to>
      <xdr:col>55</xdr:col>
      <xdr:colOff>50800</xdr:colOff>
      <xdr:row>64</xdr:row>
      <xdr:rowOff>111052</xdr:rowOff>
    </xdr:to>
    <xdr:sp macro="" textlink="">
      <xdr:nvSpPr>
        <xdr:cNvPr id="141" name="楕円 140">
          <a:extLst>
            <a:ext uri="{FF2B5EF4-FFF2-40B4-BE49-F238E27FC236}">
              <a16:creationId xmlns:a16="http://schemas.microsoft.com/office/drawing/2014/main" id="{F023D33F-2C5E-4427-912C-0C4FC37BF1C5}"/>
            </a:ext>
          </a:extLst>
        </xdr:cNvPr>
        <xdr:cNvSpPr/>
      </xdr:nvSpPr>
      <xdr:spPr>
        <a:xfrm>
          <a:off x="10426700" y="1098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95829</xdr:rowOff>
    </xdr:from>
    <xdr:ext cx="469744" cy="259045"/>
    <xdr:sp macro="" textlink="">
      <xdr:nvSpPr>
        <xdr:cNvPr id="142" name="【体育館・プール】&#10;一人当たり面積該当値テキスト">
          <a:extLst>
            <a:ext uri="{FF2B5EF4-FFF2-40B4-BE49-F238E27FC236}">
              <a16:creationId xmlns:a16="http://schemas.microsoft.com/office/drawing/2014/main" id="{00535AFF-6E24-4EB3-812C-412D29E6BEDC}"/>
            </a:ext>
          </a:extLst>
        </xdr:cNvPr>
        <xdr:cNvSpPr txBox="1"/>
      </xdr:nvSpPr>
      <xdr:spPr>
        <a:xfrm>
          <a:off x="10515600" y="1089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3574</xdr:rowOff>
    </xdr:from>
    <xdr:to>
      <xdr:col>50</xdr:col>
      <xdr:colOff>165100</xdr:colOff>
      <xdr:row>64</xdr:row>
      <xdr:rowOff>105174</xdr:rowOff>
    </xdr:to>
    <xdr:sp macro="" textlink="">
      <xdr:nvSpPr>
        <xdr:cNvPr id="143" name="楕円 142">
          <a:extLst>
            <a:ext uri="{FF2B5EF4-FFF2-40B4-BE49-F238E27FC236}">
              <a16:creationId xmlns:a16="http://schemas.microsoft.com/office/drawing/2014/main" id="{D3D1C220-EB4A-4539-97E4-E932C62C8180}"/>
            </a:ext>
          </a:extLst>
        </xdr:cNvPr>
        <xdr:cNvSpPr/>
      </xdr:nvSpPr>
      <xdr:spPr>
        <a:xfrm>
          <a:off x="9588500" y="1097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54374</xdr:rowOff>
    </xdr:from>
    <xdr:to>
      <xdr:col>55</xdr:col>
      <xdr:colOff>0</xdr:colOff>
      <xdr:row>64</xdr:row>
      <xdr:rowOff>60252</xdr:rowOff>
    </xdr:to>
    <xdr:cxnSp macro="">
      <xdr:nvCxnSpPr>
        <xdr:cNvPr id="144" name="直線コネクタ 143">
          <a:extLst>
            <a:ext uri="{FF2B5EF4-FFF2-40B4-BE49-F238E27FC236}">
              <a16:creationId xmlns:a16="http://schemas.microsoft.com/office/drawing/2014/main" id="{E57F7FA6-3F83-40CD-BF40-168BCCCBCEC1}"/>
            </a:ext>
          </a:extLst>
        </xdr:cNvPr>
        <xdr:cNvCxnSpPr/>
      </xdr:nvCxnSpPr>
      <xdr:spPr>
        <a:xfrm>
          <a:off x="9639300" y="11027174"/>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4717</xdr:rowOff>
    </xdr:from>
    <xdr:to>
      <xdr:col>46</xdr:col>
      <xdr:colOff>38100</xdr:colOff>
      <xdr:row>64</xdr:row>
      <xdr:rowOff>106317</xdr:rowOff>
    </xdr:to>
    <xdr:sp macro="" textlink="">
      <xdr:nvSpPr>
        <xdr:cNvPr id="145" name="楕円 144">
          <a:extLst>
            <a:ext uri="{FF2B5EF4-FFF2-40B4-BE49-F238E27FC236}">
              <a16:creationId xmlns:a16="http://schemas.microsoft.com/office/drawing/2014/main" id="{AA73CA4A-3888-4A30-8342-234B4573D178}"/>
            </a:ext>
          </a:extLst>
        </xdr:cNvPr>
        <xdr:cNvSpPr/>
      </xdr:nvSpPr>
      <xdr:spPr>
        <a:xfrm>
          <a:off x="8699500" y="109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54374</xdr:rowOff>
    </xdr:from>
    <xdr:to>
      <xdr:col>50</xdr:col>
      <xdr:colOff>114300</xdr:colOff>
      <xdr:row>64</xdr:row>
      <xdr:rowOff>55517</xdr:rowOff>
    </xdr:to>
    <xdr:cxnSp macro="">
      <xdr:nvCxnSpPr>
        <xdr:cNvPr id="146" name="直線コネクタ 145">
          <a:extLst>
            <a:ext uri="{FF2B5EF4-FFF2-40B4-BE49-F238E27FC236}">
              <a16:creationId xmlns:a16="http://schemas.microsoft.com/office/drawing/2014/main" id="{16AD4268-AED6-4AF6-8036-E0DC8152005C}"/>
            </a:ext>
          </a:extLst>
        </xdr:cNvPr>
        <xdr:cNvCxnSpPr/>
      </xdr:nvCxnSpPr>
      <xdr:spPr>
        <a:xfrm flipV="1">
          <a:off x="8750300" y="1102717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96301</xdr:rowOff>
    </xdr:from>
    <xdr:ext cx="469744" cy="259045"/>
    <xdr:sp macro="" textlink="">
      <xdr:nvSpPr>
        <xdr:cNvPr id="147" name="n_1mainValue【体育館・プール】&#10;一人当たり面積">
          <a:extLst>
            <a:ext uri="{FF2B5EF4-FFF2-40B4-BE49-F238E27FC236}">
              <a16:creationId xmlns:a16="http://schemas.microsoft.com/office/drawing/2014/main" id="{D01930CA-9164-439D-ACBD-24C5DF81383A}"/>
            </a:ext>
          </a:extLst>
        </xdr:cNvPr>
        <xdr:cNvSpPr txBox="1"/>
      </xdr:nvSpPr>
      <xdr:spPr>
        <a:xfrm>
          <a:off x="9391727" y="1106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97444</xdr:rowOff>
    </xdr:from>
    <xdr:ext cx="469744" cy="259045"/>
    <xdr:sp macro="" textlink="">
      <xdr:nvSpPr>
        <xdr:cNvPr id="148" name="n_2mainValue【体育館・プール】&#10;一人当たり面積">
          <a:extLst>
            <a:ext uri="{FF2B5EF4-FFF2-40B4-BE49-F238E27FC236}">
              <a16:creationId xmlns:a16="http://schemas.microsoft.com/office/drawing/2014/main" id="{79FC9570-83B5-43A1-BEBA-21813AB882DF}"/>
            </a:ext>
          </a:extLst>
        </xdr:cNvPr>
        <xdr:cNvSpPr txBox="1"/>
      </xdr:nvSpPr>
      <xdr:spPr>
        <a:xfrm>
          <a:off x="8515427" y="1107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a:extLst>
            <a:ext uri="{FF2B5EF4-FFF2-40B4-BE49-F238E27FC236}">
              <a16:creationId xmlns:a16="http://schemas.microsoft.com/office/drawing/2014/main" id="{E2CE47A9-29A3-4C14-BC08-64ACB161E82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a:extLst>
            <a:ext uri="{FF2B5EF4-FFF2-40B4-BE49-F238E27FC236}">
              <a16:creationId xmlns:a16="http://schemas.microsoft.com/office/drawing/2014/main" id="{E9F3CAFA-8CC0-4948-ADAC-F4E7749BA01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a:extLst>
            <a:ext uri="{FF2B5EF4-FFF2-40B4-BE49-F238E27FC236}">
              <a16:creationId xmlns:a16="http://schemas.microsoft.com/office/drawing/2014/main" id="{C2E8D622-2D98-423B-9D53-245047D1889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a:extLst>
            <a:ext uri="{FF2B5EF4-FFF2-40B4-BE49-F238E27FC236}">
              <a16:creationId xmlns:a16="http://schemas.microsoft.com/office/drawing/2014/main" id="{84160669-097C-4250-8B4B-860D4B50D2A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a:extLst>
            <a:ext uri="{FF2B5EF4-FFF2-40B4-BE49-F238E27FC236}">
              <a16:creationId xmlns:a16="http://schemas.microsoft.com/office/drawing/2014/main" id="{879EB5A4-761E-4A8E-BEAF-782F91E9C4D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a:extLst>
            <a:ext uri="{FF2B5EF4-FFF2-40B4-BE49-F238E27FC236}">
              <a16:creationId xmlns:a16="http://schemas.microsoft.com/office/drawing/2014/main" id="{17B2617C-9D98-459F-851E-1BF0FC390FE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a:extLst>
            <a:ext uri="{FF2B5EF4-FFF2-40B4-BE49-F238E27FC236}">
              <a16:creationId xmlns:a16="http://schemas.microsoft.com/office/drawing/2014/main" id="{C87739D2-06EC-4C65-9EC0-9AC58794D0B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a:extLst>
            <a:ext uri="{FF2B5EF4-FFF2-40B4-BE49-F238E27FC236}">
              <a16:creationId xmlns:a16="http://schemas.microsoft.com/office/drawing/2014/main" id="{1C67A7FB-1FFF-47A3-AC5E-E08A0A9E7CD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7" name="テキスト ボックス 156">
          <a:extLst>
            <a:ext uri="{FF2B5EF4-FFF2-40B4-BE49-F238E27FC236}">
              <a16:creationId xmlns:a16="http://schemas.microsoft.com/office/drawing/2014/main" id="{D3BEBB6B-7933-465D-9C2D-E215A11A46F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8" name="直線コネクタ 157">
          <a:extLst>
            <a:ext uri="{FF2B5EF4-FFF2-40B4-BE49-F238E27FC236}">
              <a16:creationId xmlns:a16="http://schemas.microsoft.com/office/drawing/2014/main" id="{C2116AA8-B4E8-41AA-924E-E9011A3F0AC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9" name="テキスト ボックス 158">
          <a:extLst>
            <a:ext uri="{FF2B5EF4-FFF2-40B4-BE49-F238E27FC236}">
              <a16:creationId xmlns:a16="http://schemas.microsoft.com/office/drawing/2014/main" id="{1A210226-F16A-4B71-9B44-12BFC9456F36}"/>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0" name="直線コネクタ 159">
          <a:extLst>
            <a:ext uri="{FF2B5EF4-FFF2-40B4-BE49-F238E27FC236}">
              <a16:creationId xmlns:a16="http://schemas.microsoft.com/office/drawing/2014/main" id="{BC0FB522-96A5-435B-89F7-BEA54831D22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1" name="テキスト ボックス 160">
          <a:extLst>
            <a:ext uri="{FF2B5EF4-FFF2-40B4-BE49-F238E27FC236}">
              <a16:creationId xmlns:a16="http://schemas.microsoft.com/office/drawing/2014/main" id="{0A8318AE-E35A-4253-8BF5-F8EE578E1115}"/>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2" name="直線コネクタ 161">
          <a:extLst>
            <a:ext uri="{FF2B5EF4-FFF2-40B4-BE49-F238E27FC236}">
              <a16:creationId xmlns:a16="http://schemas.microsoft.com/office/drawing/2014/main" id="{C2C2B78A-6AD9-46CD-B752-983B7063C26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3" name="テキスト ボックス 162">
          <a:extLst>
            <a:ext uri="{FF2B5EF4-FFF2-40B4-BE49-F238E27FC236}">
              <a16:creationId xmlns:a16="http://schemas.microsoft.com/office/drawing/2014/main" id="{706C75CD-63FB-4C22-B553-292CF0F112A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4" name="直線コネクタ 163">
          <a:extLst>
            <a:ext uri="{FF2B5EF4-FFF2-40B4-BE49-F238E27FC236}">
              <a16:creationId xmlns:a16="http://schemas.microsoft.com/office/drawing/2014/main" id="{2B29DD2B-CB5B-45D8-8B19-B36BAA1F5E8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5" name="テキスト ボックス 164">
          <a:extLst>
            <a:ext uri="{FF2B5EF4-FFF2-40B4-BE49-F238E27FC236}">
              <a16:creationId xmlns:a16="http://schemas.microsoft.com/office/drawing/2014/main" id="{0A476A75-989B-4939-AFCD-00F9AEADA35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6" name="直線コネクタ 165">
          <a:extLst>
            <a:ext uri="{FF2B5EF4-FFF2-40B4-BE49-F238E27FC236}">
              <a16:creationId xmlns:a16="http://schemas.microsoft.com/office/drawing/2014/main" id="{AE99EB25-2025-44BE-9102-E25F0AACFD8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7" name="テキスト ボックス 166">
          <a:extLst>
            <a:ext uri="{FF2B5EF4-FFF2-40B4-BE49-F238E27FC236}">
              <a16:creationId xmlns:a16="http://schemas.microsoft.com/office/drawing/2014/main" id="{07414F08-0A16-4BE2-814A-8458FD4B0A2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8" name="直線コネクタ 167">
          <a:extLst>
            <a:ext uri="{FF2B5EF4-FFF2-40B4-BE49-F238E27FC236}">
              <a16:creationId xmlns:a16="http://schemas.microsoft.com/office/drawing/2014/main" id="{E3D1AA3E-4918-498A-8BA9-0162AD8A3F7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9" name="テキスト ボックス 168">
          <a:extLst>
            <a:ext uri="{FF2B5EF4-FFF2-40B4-BE49-F238E27FC236}">
              <a16:creationId xmlns:a16="http://schemas.microsoft.com/office/drawing/2014/main" id="{574A5660-C713-4232-9A66-D45E883E00E5}"/>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0" name="直線コネクタ 169">
          <a:extLst>
            <a:ext uri="{FF2B5EF4-FFF2-40B4-BE49-F238E27FC236}">
              <a16:creationId xmlns:a16="http://schemas.microsoft.com/office/drawing/2014/main" id="{FC452FD1-5E39-41A1-8907-9A33B52B23E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1" name="テキスト ボックス 170">
          <a:extLst>
            <a:ext uri="{FF2B5EF4-FFF2-40B4-BE49-F238E27FC236}">
              <a16:creationId xmlns:a16="http://schemas.microsoft.com/office/drawing/2014/main" id="{419C730F-FC93-4DE3-96A1-B59AC45CEC0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2" name="【福祉施設】&#10;有形固定資産減価償却率グラフ枠">
          <a:extLst>
            <a:ext uri="{FF2B5EF4-FFF2-40B4-BE49-F238E27FC236}">
              <a16:creationId xmlns:a16="http://schemas.microsoft.com/office/drawing/2014/main" id="{8502D55D-BE34-45E8-AE16-0BF62BB2FCD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173" name="直線コネクタ 172">
          <a:extLst>
            <a:ext uri="{FF2B5EF4-FFF2-40B4-BE49-F238E27FC236}">
              <a16:creationId xmlns:a16="http://schemas.microsoft.com/office/drawing/2014/main" id="{EEC3739B-B823-457E-AA0D-C95591AFC30A}"/>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174" name="【福祉施設】&#10;有形固定資産減価償却率最小値テキスト">
          <a:extLst>
            <a:ext uri="{FF2B5EF4-FFF2-40B4-BE49-F238E27FC236}">
              <a16:creationId xmlns:a16="http://schemas.microsoft.com/office/drawing/2014/main" id="{799E8BBA-93A7-451C-BE34-54267C34E690}"/>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175" name="直線コネクタ 174">
          <a:extLst>
            <a:ext uri="{FF2B5EF4-FFF2-40B4-BE49-F238E27FC236}">
              <a16:creationId xmlns:a16="http://schemas.microsoft.com/office/drawing/2014/main" id="{1D0FDE9D-38B4-4207-8BAF-E75C5DFDCC42}"/>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6" name="【福祉施設】&#10;有形固定資産減価償却率最大値テキスト">
          <a:extLst>
            <a:ext uri="{FF2B5EF4-FFF2-40B4-BE49-F238E27FC236}">
              <a16:creationId xmlns:a16="http://schemas.microsoft.com/office/drawing/2014/main" id="{B0B644D3-B875-4543-9954-863893E208A4}"/>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7" name="直線コネクタ 176">
          <a:extLst>
            <a:ext uri="{FF2B5EF4-FFF2-40B4-BE49-F238E27FC236}">
              <a16:creationId xmlns:a16="http://schemas.microsoft.com/office/drawing/2014/main" id="{71295F25-B224-436A-A112-A4D9C19F7588}"/>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178" name="【福祉施設】&#10;有形固定資産減価償却率平均値テキスト">
          <a:extLst>
            <a:ext uri="{FF2B5EF4-FFF2-40B4-BE49-F238E27FC236}">
              <a16:creationId xmlns:a16="http://schemas.microsoft.com/office/drawing/2014/main" id="{A331AC57-A9E8-4068-AD9C-F2AE0D0180A1}"/>
            </a:ext>
          </a:extLst>
        </xdr:cNvPr>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179" name="フローチャート: 判断 178">
          <a:extLst>
            <a:ext uri="{FF2B5EF4-FFF2-40B4-BE49-F238E27FC236}">
              <a16:creationId xmlns:a16="http://schemas.microsoft.com/office/drawing/2014/main" id="{BB168793-E4F2-4B5B-8E6A-168EE2AD5A92}"/>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180" name="フローチャート: 判断 179">
          <a:extLst>
            <a:ext uri="{FF2B5EF4-FFF2-40B4-BE49-F238E27FC236}">
              <a16:creationId xmlns:a16="http://schemas.microsoft.com/office/drawing/2014/main" id="{B9448014-F8D5-4DDC-B037-A806D396D293}"/>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163847</xdr:rowOff>
    </xdr:from>
    <xdr:ext cx="405111" cy="259045"/>
    <xdr:sp macro="" textlink="">
      <xdr:nvSpPr>
        <xdr:cNvPr id="181" name="n_1aveValue【福祉施設】&#10;有形固定資産減価償却率">
          <a:extLst>
            <a:ext uri="{FF2B5EF4-FFF2-40B4-BE49-F238E27FC236}">
              <a16:creationId xmlns:a16="http://schemas.microsoft.com/office/drawing/2014/main" id="{75F2F96A-B596-47B0-B4C6-7AA51B418572}"/>
            </a:ext>
          </a:extLst>
        </xdr:cNvPr>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182" name="フローチャート: 判断 181">
          <a:extLst>
            <a:ext uri="{FF2B5EF4-FFF2-40B4-BE49-F238E27FC236}">
              <a16:creationId xmlns:a16="http://schemas.microsoft.com/office/drawing/2014/main" id="{7D88DDE8-14EF-4746-A4AB-38299675ABF1}"/>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42563</xdr:rowOff>
    </xdr:from>
    <xdr:ext cx="405111" cy="259045"/>
    <xdr:sp macro="" textlink="">
      <xdr:nvSpPr>
        <xdr:cNvPr id="183" name="n_2aveValue【福祉施設】&#10;有形固定資産減価償却率">
          <a:extLst>
            <a:ext uri="{FF2B5EF4-FFF2-40B4-BE49-F238E27FC236}">
              <a16:creationId xmlns:a16="http://schemas.microsoft.com/office/drawing/2014/main" id="{701A3BD1-1F01-4882-BD38-0967516F75A5}"/>
            </a:ext>
          </a:extLst>
        </xdr:cNvPr>
        <xdr:cNvSpPr txBox="1"/>
      </xdr:nvSpPr>
      <xdr:spPr>
        <a:xfrm>
          <a:off x="2705744" y="1410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184" name="フローチャート: 判断 183">
          <a:extLst>
            <a:ext uri="{FF2B5EF4-FFF2-40B4-BE49-F238E27FC236}">
              <a16:creationId xmlns:a16="http://schemas.microsoft.com/office/drawing/2014/main" id="{A0E890B5-511A-4A23-9F8F-B448161EC1F5}"/>
            </a:ext>
          </a:extLst>
        </xdr:cNvPr>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15891</xdr:rowOff>
    </xdr:from>
    <xdr:ext cx="405111" cy="259045"/>
    <xdr:sp macro="" textlink="">
      <xdr:nvSpPr>
        <xdr:cNvPr id="185" name="n_3aveValue【福祉施設】&#10;有形固定資産減価償却率">
          <a:extLst>
            <a:ext uri="{FF2B5EF4-FFF2-40B4-BE49-F238E27FC236}">
              <a16:creationId xmlns:a16="http://schemas.microsoft.com/office/drawing/2014/main" id="{38BDF6DC-1D98-4C41-8307-F5365841173B}"/>
            </a:ext>
          </a:extLst>
        </xdr:cNvPr>
        <xdr:cNvSpPr txBox="1"/>
      </xdr:nvSpPr>
      <xdr:spPr>
        <a:xfrm>
          <a:off x="1816744" y="1407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6" name="テキスト ボックス 185">
          <a:extLst>
            <a:ext uri="{FF2B5EF4-FFF2-40B4-BE49-F238E27FC236}">
              <a16:creationId xmlns:a16="http://schemas.microsoft.com/office/drawing/2014/main" id="{562B06D9-543A-470D-BDC7-94CC1231F32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93B15BAA-72E2-49E5-922F-93D8DB16A4B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5293B9E6-5445-4748-84E6-5320AB59EBB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6E03B386-0AF8-45F1-8CD2-3AC535610C3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CA3754FF-2748-4DDB-88DD-439B507740E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4445</xdr:rowOff>
    </xdr:from>
    <xdr:to>
      <xdr:col>24</xdr:col>
      <xdr:colOff>114300</xdr:colOff>
      <xdr:row>83</xdr:row>
      <xdr:rowOff>106045</xdr:rowOff>
    </xdr:to>
    <xdr:sp macro="" textlink="">
      <xdr:nvSpPr>
        <xdr:cNvPr id="191" name="楕円 190">
          <a:extLst>
            <a:ext uri="{FF2B5EF4-FFF2-40B4-BE49-F238E27FC236}">
              <a16:creationId xmlns:a16="http://schemas.microsoft.com/office/drawing/2014/main" id="{717BC7FB-30DB-4D85-BEDC-285E14B5A727}"/>
            </a:ext>
          </a:extLst>
        </xdr:cNvPr>
        <xdr:cNvSpPr/>
      </xdr:nvSpPr>
      <xdr:spPr>
        <a:xfrm>
          <a:off x="45847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27322</xdr:rowOff>
    </xdr:from>
    <xdr:ext cx="405111" cy="259045"/>
    <xdr:sp macro="" textlink="">
      <xdr:nvSpPr>
        <xdr:cNvPr id="192" name="【福祉施設】&#10;有形固定資産減価償却率該当値テキスト">
          <a:extLst>
            <a:ext uri="{FF2B5EF4-FFF2-40B4-BE49-F238E27FC236}">
              <a16:creationId xmlns:a16="http://schemas.microsoft.com/office/drawing/2014/main" id="{C798209C-DF76-4E22-93AA-BB03CD19D00C}"/>
            </a:ext>
          </a:extLst>
        </xdr:cNvPr>
        <xdr:cNvSpPr txBox="1"/>
      </xdr:nvSpPr>
      <xdr:spPr>
        <a:xfrm>
          <a:off x="4673600" y="14086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53975</xdr:rowOff>
    </xdr:from>
    <xdr:to>
      <xdr:col>20</xdr:col>
      <xdr:colOff>38100</xdr:colOff>
      <xdr:row>83</xdr:row>
      <xdr:rowOff>155575</xdr:rowOff>
    </xdr:to>
    <xdr:sp macro="" textlink="">
      <xdr:nvSpPr>
        <xdr:cNvPr id="193" name="楕円 192">
          <a:extLst>
            <a:ext uri="{FF2B5EF4-FFF2-40B4-BE49-F238E27FC236}">
              <a16:creationId xmlns:a16="http://schemas.microsoft.com/office/drawing/2014/main" id="{618DD6F8-D611-4566-8F61-37810AAA1FBB}"/>
            </a:ext>
          </a:extLst>
        </xdr:cNvPr>
        <xdr:cNvSpPr/>
      </xdr:nvSpPr>
      <xdr:spPr>
        <a:xfrm>
          <a:off x="37465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55245</xdr:rowOff>
    </xdr:from>
    <xdr:to>
      <xdr:col>24</xdr:col>
      <xdr:colOff>63500</xdr:colOff>
      <xdr:row>83</xdr:row>
      <xdr:rowOff>104775</xdr:rowOff>
    </xdr:to>
    <xdr:cxnSp macro="">
      <xdr:nvCxnSpPr>
        <xdr:cNvPr id="194" name="直線コネクタ 193">
          <a:extLst>
            <a:ext uri="{FF2B5EF4-FFF2-40B4-BE49-F238E27FC236}">
              <a16:creationId xmlns:a16="http://schemas.microsoft.com/office/drawing/2014/main" id="{BC43C48D-5D7E-40D8-BFB2-45C0101A4C55}"/>
            </a:ext>
          </a:extLst>
        </xdr:cNvPr>
        <xdr:cNvCxnSpPr/>
      </xdr:nvCxnSpPr>
      <xdr:spPr>
        <a:xfrm flipV="1">
          <a:off x="3797300" y="1428559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109220</xdr:rowOff>
    </xdr:from>
    <xdr:to>
      <xdr:col>15</xdr:col>
      <xdr:colOff>101600</xdr:colOff>
      <xdr:row>84</xdr:row>
      <xdr:rowOff>39370</xdr:rowOff>
    </xdr:to>
    <xdr:sp macro="" textlink="">
      <xdr:nvSpPr>
        <xdr:cNvPr id="195" name="楕円 194">
          <a:extLst>
            <a:ext uri="{FF2B5EF4-FFF2-40B4-BE49-F238E27FC236}">
              <a16:creationId xmlns:a16="http://schemas.microsoft.com/office/drawing/2014/main" id="{29D3306F-1796-4B4A-A11F-DA5E4A136C94}"/>
            </a:ext>
          </a:extLst>
        </xdr:cNvPr>
        <xdr:cNvSpPr/>
      </xdr:nvSpPr>
      <xdr:spPr>
        <a:xfrm>
          <a:off x="2857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104775</xdr:rowOff>
    </xdr:from>
    <xdr:to>
      <xdr:col>19</xdr:col>
      <xdr:colOff>177800</xdr:colOff>
      <xdr:row>83</xdr:row>
      <xdr:rowOff>160020</xdr:rowOff>
    </xdr:to>
    <xdr:cxnSp macro="">
      <xdr:nvCxnSpPr>
        <xdr:cNvPr id="196" name="直線コネクタ 195">
          <a:extLst>
            <a:ext uri="{FF2B5EF4-FFF2-40B4-BE49-F238E27FC236}">
              <a16:creationId xmlns:a16="http://schemas.microsoft.com/office/drawing/2014/main" id="{E89B1A9D-F00F-41DF-AE32-50E2057DF7FA}"/>
            </a:ext>
          </a:extLst>
        </xdr:cNvPr>
        <xdr:cNvCxnSpPr/>
      </xdr:nvCxnSpPr>
      <xdr:spPr>
        <a:xfrm flipV="1">
          <a:off x="2908300" y="1433512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652</xdr:rowOff>
    </xdr:from>
    <xdr:ext cx="405111" cy="259045"/>
    <xdr:sp macro="" textlink="">
      <xdr:nvSpPr>
        <xdr:cNvPr id="197" name="n_1mainValue【福祉施設】&#10;有形固定資産減価償却率">
          <a:extLst>
            <a:ext uri="{FF2B5EF4-FFF2-40B4-BE49-F238E27FC236}">
              <a16:creationId xmlns:a16="http://schemas.microsoft.com/office/drawing/2014/main" id="{3CD49500-C143-475D-9407-92CF8B2A81CA}"/>
            </a:ext>
          </a:extLst>
        </xdr:cNvPr>
        <xdr:cNvSpPr txBox="1"/>
      </xdr:nvSpPr>
      <xdr:spPr>
        <a:xfrm>
          <a:off x="3582044" y="14059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30497</xdr:rowOff>
    </xdr:from>
    <xdr:ext cx="405111" cy="259045"/>
    <xdr:sp macro="" textlink="">
      <xdr:nvSpPr>
        <xdr:cNvPr id="198" name="n_2mainValue【福祉施設】&#10;有形固定資産減価償却率">
          <a:extLst>
            <a:ext uri="{FF2B5EF4-FFF2-40B4-BE49-F238E27FC236}">
              <a16:creationId xmlns:a16="http://schemas.microsoft.com/office/drawing/2014/main" id="{B3620BF7-25A8-4656-A2D1-AC8485077FBD}"/>
            </a:ext>
          </a:extLst>
        </xdr:cNvPr>
        <xdr:cNvSpPr txBox="1"/>
      </xdr:nvSpPr>
      <xdr:spPr>
        <a:xfrm>
          <a:off x="2705744"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9" name="正方形/長方形 198">
          <a:extLst>
            <a:ext uri="{FF2B5EF4-FFF2-40B4-BE49-F238E27FC236}">
              <a16:creationId xmlns:a16="http://schemas.microsoft.com/office/drawing/2014/main" id="{C3E76853-1D49-44CB-9282-4AC601E1D2F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0" name="正方形/長方形 199">
          <a:extLst>
            <a:ext uri="{FF2B5EF4-FFF2-40B4-BE49-F238E27FC236}">
              <a16:creationId xmlns:a16="http://schemas.microsoft.com/office/drawing/2014/main" id="{EA8B6D4B-2F15-4392-9ECC-45950A20088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1" name="正方形/長方形 200">
          <a:extLst>
            <a:ext uri="{FF2B5EF4-FFF2-40B4-BE49-F238E27FC236}">
              <a16:creationId xmlns:a16="http://schemas.microsoft.com/office/drawing/2014/main" id="{49C65487-F720-42A1-A6B0-F0CF1587075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2" name="正方形/長方形 201">
          <a:extLst>
            <a:ext uri="{FF2B5EF4-FFF2-40B4-BE49-F238E27FC236}">
              <a16:creationId xmlns:a16="http://schemas.microsoft.com/office/drawing/2014/main" id="{AF728FBE-5401-49CD-AEED-267EB63A482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3" name="正方形/長方形 202">
          <a:extLst>
            <a:ext uri="{FF2B5EF4-FFF2-40B4-BE49-F238E27FC236}">
              <a16:creationId xmlns:a16="http://schemas.microsoft.com/office/drawing/2014/main" id="{978CB5B0-2D40-466A-8067-30BB4925C59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4" name="正方形/長方形 203">
          <a:extLst>
            <a:ext uri="{FF2B5EF4-FFF2-40B4-BE49-F238E27FC236}">
              <a16:creationId xmlns:a16="http://schemas.microsoft.com/office/drawing/2014/main" id="{4AC56260-7E63-4809-8CC6-B1E91C9CBE9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5" name="正方形/長方形 204">
          <a:extLst>
            <a:ext uri="{FF2B5EF4-FFF2-40B4-BE49-F238E27FC236}">
              <a16:creationId xmlns:a16="http://schemas.microsoft.com/office/drawing/2014/main" id="{B13B8819-83B2-45BB-991B-82F5013F90A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6" name="正方形/長方形 205">
          <a:extLst>
            <a:ext uri="{FF2B5EF4-FFF2-40B4-BE49-F238E27FC236}">
              <a16:creationId xmlns:a16="http://schemas.microsoft.com/office/drawing/2014/main" id="{06E970B8-3245-4DA1-88D8-14528429353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7" name="テキスト ボックス 206">
          <a:extLst>
            <a:ext uri="{FF2B5EF4-FFF2-40B4-BE49-F238E27FC236}">
              <a16:creationId xmlns:a16="http://schemas.microsoft.com/office/drawing/2014/main" id="{FF5B7445-8CBD-4392-BF57-F78A41167CB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8" name="直線コネクタ 207">
          <a:extLst>
            <a:ext uri="{FF2B5EF4-FFF2-40B4-BE49-F238E27FC236}">
              <a16:creationId xmlns:a16="http://schemas.microsoft.com/office/drawing/2014/main" id="{AE802734-57D2-486D-A13A-4365CB7E0C5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09" name="直線コネクタ 208">
          <a:extLst>
            <a:ext uri="{FF2B5EF4-FFF2-40B4-BE49-F238E27FC236}">
              <a16:creationId xmlns:a16="http://schemas.microsoft.com/office/drawing/2014/main" id="{E11B9D80-B527-4224-8D37-5A84BAA49CB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0" name="テキスト ボックス 209">
          <a:extLst>
            <a:ext uri="{FF2B5EF4-FFF2-40B4-BE49-F238E27FC236}">
              <a16:creationId xmlns:a16="http://schemas.microsoft.com/office/drawing/2014/main" id="{29DC13EE-A60D-42C7-A744-710412DD9662}"/>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1" name="直線コネクタ 210">
          <a:extLst>
            <a:ext uri="{FF2B5EF4-FFF2-40B4-BE49-F238E27FC236}">
              <a16:creationId xmlns:a16="http://schemas.microsoft.com/office/drawing/2014/main" id="{B631CAF7-2EAD-40FA-AA07-C9DEBB6EA947}"/>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2" name="テキスト ボックス 211">
          <a:extLst>
            <a:ext uri="{FF2B5EF4-FFF2-40B4-BE49-F238E27FC236}">
              <a16:creationId xmlns:a16="http://schemas.microsoft.com/office/drawing/2014/main" id="{951D1DDD-9FD8-4052-93EF-50FC5357FD39}"/>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3" name="直線コネクタ 212">
          <a:extLst>
            <a:ext uri="{FF2B5EF4-FFF2-40B4-BE49-F238E27FC236}">
              <a16:creationId xmlns:a16="http://schemas.microsoft.com/office/drawing/2014/main" id="{316E6DAC-9A24-4E24-8AC3-4854D44C10C5}"/>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14" name="テキスト ボックス 213">
          <a:extLst>
            <a:ext uri="{FF2B5EF4-FFF2-40B4-BE49-F238E27FC236}">
              <a16:creationId xmlns:a16="http://schemas.microsoft.com/office/drawing/2014/main" id="{5FFB7295-611C-4A73-88DE-06BFDCDC4B75}"/>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15" name="直線コネクタ 214">
          <a:extLst>
            <a:ext uri="{FF2B5EF4-FFF2-40B4-BE49-F238E27FC236}">
              <a16:creationId xmlns:a16="http://schemas.microsoft.com/office/drawing/2014/main" id="{7D52C8C6-31D9-49A6-B4FC-59C3155E9732}"/>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16" name="テキスト ボックス 215">
          <a:extLst>
            <a:ext uri="{FF2B5EF4-FFF2-40B4-BE49-F238E27FC236}">
              <a16:creationId xmlns:a16="http://schemas.microsoft.com/office/drawing/2014/main" id="{EF3D3066-32FA-43F6-9095-D0F50A2A1D89}"/>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17" name="直線コネクタ 216">
          <a:extLst>
            <a:ext uri="{FF2B5EF4-FFF2-40B4-BE49-F238E27FC236}">
              <a16:creationId xmlns:a16="http://schemas.microsoft.com/office/drawing/2014/main" id="{E05DC435-5F3A-4211-A6DD-B1A901C9CBF2}"/>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18" name="テキスト ボックス 217">
          <a:extLst>
            <a:ext uri="{FF2B5EF4-FFF2-40B4-BE49-F238E27FC236}">
              <a16:creationId xmlns:a16="http://schemas.microsoft.com/office/drawing/2014/main" id="{54BDBF58-CBE0-4105-8321-FE118C0C05E8}"/>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19" name="直線コネクタ 218">
          <a:extLst>
            <a:ext uri="{FF2B5EF4-FFF2-40B4-BE49-F238E27FC236}">
              <a16:creationId xmlns:a16="http://schemas.microsoft.com/office/drawing/2014/main" id="{8D14183A-6A4F-4A9E-A589-F67B033C9526}"/>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0" name="テキスト ボックス 219">
          <a:extLst>
            <a:ext uri="{FF2B5EF4-FFF2-40B4-BE49-F238E27FC236}">
              <a16:creationId xmlns:a16="http://schemas.microsoft.com/office/drawing/2014/main" id="{A23DFC24-AB5E-4A63-8A11-E06FB3A754AB}"/>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1" name="直線コネクタ 220">
          <a:extLst>
            <a:ext uri="{FF2B5EF4-FFF2-40B4-BE49-F238E27FC236}">
              <a16:creationId xmlns:a16="http://schemas.microsoft.com/office/drawing/2014/main" id="{01CA0B30-97A9-4909-BD71-6C481D982D7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2" name="テキスト ボックス 221">
          <a:extLst>
            <a:ext uri="{FF2B5EF4-FFF2-40B4-BE49-F238E27FC236}">
              <a16:creationId xmlns:a16="http://schemas.microsoft.com/office/drawing/2014/main" id="{355C9D7A-355D-476B-BAF5-2131F61C47E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3" name="【福祉施設】&#10;一人当たり面積グラフ枠">
          <a:extLst>
            <a:ext uri="{FF2B5EF4-FFF2-40B4-BE49-F238E27FC236}">
              <a16:creationId xmlns:a16="http://schemas.microsoft.com/office/drawing/2014/main" id="{F7EA8FDF-8220-4499-8C82-CEEA6B02832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224" name="直線コネクタ 223">
          <a:extLst>
            <a:ext uri="{FF2B5EF4-FFF2-40B4-BE49-F238E27FC236}">
              <a16:creationId xmlns:a16="http://schemas.microsoft.com/office/drawing/2014/main" id="{363A7D5C-C455-4B4F-A768-F9D0791DB8D2}"/>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225" name="【福祉施設】&#10;一人当たり面積最小値テキスト">
          <a:extLst>
            <a:ext uri="{FF2B5EF4-FFF2-40B4-BE49-F238E27FC236}">
              <a16:creationId xmlns:a16="http://schemas.microsoft.com/office/drawing/2014/main" id="{F684F774-BD86-41BF-A514-00641A8E115B}"/>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226" name="直線コネクタ 225">
          <a:extLst>
            <a:ext uri="{FF2B5EF4-FFF2-40B4-BE49-F238E27FC236}">
              <a16:creationId xmlns:a16="http://schemas.microsoft.com/office/drawing/2014/main" id="{21159E74-E2BD-47C2-B856-83B2DB77DC44}"/>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227" name="【福祉施設】&#10;一人当たり面積最大値テキスト">
          <a:extLst>
            <a:ext uri="{FF2B5EF4-FFF2-40B4-BE49-F238E27FC236}">
              <a16:creationId xmlns:a16="http://schemas.microsoft.com/office/drawing/2014/main" id="{8E520AB2-6F36-4C3D-80FA-FDBFF44A3C6A}"/>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228" name="直線コネクタ 227">
          <a:extLst>
            <a:ext uri="{FF2B5EF4-FFF2-40B4-BE49-F238E27FC236}">
              <a16:creationId xmlns:a16="http://schemas.microsoft.com/office/drawing/2014/main" id="{095A129B-C335-4C9C-842F-EA9A51A18A7F}"/>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4625</xdr:rowOff>
    </xdr:from>
    <xdr:ext cx="469744" cy="259045"/>
    <xdr:sp macro="" textlink="">
      <xdr:nvSpPr>
        <xdr:cNvPr id="229" name="【福祉施設】&#10;一人当たり面積平均値テキスト">
          <a:extLst>
            <a:ext uri="{FF2B5EF4-FFF2-40B4-BE49-F238E27FC236}">
              <a16:creationId xmlns:a16="http://schemas.microsoft.com/office/drawing/2014/main" id="{5F2DAFB0-77B2-4236-9E9D-9515746C800D}"/>
            </a:ext>
          </a:extLst>
        </xdr:cNvPr>
        <xdr:cNvSpPr txBox="1"/>
      </xdr:nvSpPr>
      <xdr:spPr>
        <a:xfrm>
          <a:off x="10515600" y="14406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230" name="フローチャート: 判断 229">
          <a:extLst>
            <a:ext uri="{FF2B5EF4-FFF2-40B4-BE49-F238E27FC236}">
              <a16:creationId xmlns:a16="http://schemas.microsoft.com/office/drawing/2014/main" id="{499328A7-E4F3-48A8-B1BB-58D539C36488}"/>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31" name="フローチャート: 判断 230">
          <a:extLst>
            <a:ext uri="{FF2B5EF4-FFF2-40B4-BE49-F238E27FC236}">
              <a16:creationId xmlns:a16="http://schemas.microsoft.com/office/drawing/2014/main" id="{2F697884-3743-48E6-AE6E-96D0F33523B0}"/>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118817</xdr:rowOff>
    </xdr:from>
    <xdr:ext cx="469744" cy="259045"/>
    <xdr:sp macro="" textlink="">
      <xdr:nvSpPr>
        <xdr:cNvPr id="232" name="n_1aveValue【福祉施設】&#10;一人当たり面積">
          <a:extLst>
            <a:ext uri="{FF2B5EF4-FFF2-40B4-BE49-F238E27FC236}">
              <a16:creationId xmlns:a16="http://schemas.microsoft.com/office/drawing/2014/main" id="{3D7F6F6D-8A22-47DC-8028-C9F6D9F21CCC}"/>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233" name="フローチャート: 判断 232">
          <a:extLst>
            <a:ext uri="{FF2B5EF4-FFF2-40B4-BE49-F238E27FC236}">
              <a16:creationId xmlns:a16="http://schemas.microsoft.com/office/drawing/2014/main" id="{B2283543-A9BD-4EF1-823D-913145CDCD71}"/>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128940</xdr:rowOff>
    </xdr:from>
    <xdr:ext cx="469744" cy="259045"/>
    <xdr:sp macro="" textlink="">
      <xdr:nvSpPr>
        <xdr:cNvPr id="234" name="n_2aveValue【福祉施設】&#10;一人当たり面積">
          <a:extLst>
            <a:ext uri="{FF2B5EF4-FFF2-40B4-BE49-F238E27FC236}">
              <a16:creationId xmlns:a16="http://schemas.microsoft.com/office/drawing/2014/main" id="{8BEC6781-AF10-4B73-B17F-B7429DB4DD3B}"/>
            </a:ext>
          </a:extLst>
        </xdr:cNvPr>
        <xdr:cNvSpPr txBox="1"/>
      </xdr:nvSpPr>
      <xdr:spPr>
        <a:xfrm>
          <a:off x="8515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235" name="フローチャート: 判断 234">
          <a:extLst>
            <a:ext uri="{FF2B5EF4-FFF2-40B4-BE49-F238E27FC236}">
              <a16:creationId xmlns:a16="http://schemas.microsoft.com/office/drawing/2014/main" id="{F73549BC-775A-4395-949D-C50213F883BA}"/>
            </a:ext>
          </a:extLst>
        </xdr:cNvPr>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151801</xdr:rowOff>
    </xdr:from>
    <xdr:ext cx="469744" cy="259045"/>
    <xdr:sp macro="" textlink="">
      <xdr:nvSpPr>
        <xdr:cNvPr id="236" name="n_3aveValue【福祉施設】&#10;一人当たり面積">
          <a:extLst>
            <a:ext uri="{FF2B5EF4-FFF2-40B4-BE49-F238E27FC236}">
              <a16:creationId xmlns:a16="http://schemas.microsoft.com/office/drawing/2014/main" id="{BBBDE9BF-E4EC-448F-A1D3-C12DE46D0C14}"/>
            </a:ext>
          </a:extLst>
        </xdr:cNvPr>
        <xdr:cNvSpPr txBox="1"/>
      </xdr:nvSpPr>
      <xdr:spPr>
        <a:xfrm>
          <a:off x="7626427" y="143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40B8D602-C7B2-4A03-AFFE-8DF7750CBDE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2B9E7725-2688-4065-A5BC-1EC597E031C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D57CB4C3-D71A-4A5E-B422-24CBFB004E7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5C585942-E936-42FB-9EE3-E84CCF28F82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BB42A27D-8554-4CCA-A0D3-0873D38E300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48042</xdr:rowOff>
    </xdr:from>
    <xdr:to>
      <xdr:col>55</xdr:col>
      <xdr:colOff>50800</xdr:colOff>
      <xdr:row>85</xdr:row>
      <xdr:rowOff>149642</xdr:rowOff>
    </xdr:to>
    <xdr:sp macro="" textlink="">
      <xdr:nvSpPr>
        <xdr:cNvPr id="242" name="楕円 241">
          <a:extLst>
            <a:ext uri="{FF2B5EF4-FFF2-40B4-BE49-F238E27FC236}">
              <a16:creationId xmlns:a16="http://schemas.microsoft.com/office/drawing/2014/main" id="{965BDBB1-280C-4C83-A06D-CDC03B6C794B}"/>
            </a:ext>
          </a:extLst>
        </xdr:cNvPr>
        <xdr:cNvSpPr/>
      </xdr:nvSpPr>
      <xdr:spPr>
        <a:xfrm>
          <a:off x="10426700" y="1462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26469</xdr:rowOff>
    </xdr:from>
    <xdr:ext cx="469744" cy="259045"/>
    <xdr:sp macro="" textlink="">
      <xdr:nvSpPr>
        <xdr:cNvPr id="243" name="【福祉施設】&#10;一人当たり面積該当値テキスト">
          <a:extLst>
            <a:ext uri="{FF2B5EF4-FFF2-40B4-BE49-F238E27FC236}">
              <a16:creationId xmlns:a16="http://schemas.microsoft.com/office/drawing/2014/main" id="{F84CBB92-8FA6-4D41-889E-5F24F3E6439B}"/>
            </a:ext>
          </a:extLst>
        </xdr:cNvPr>
        <xdr:cNvSpPr txBox="1"/>
      </xdr:nvSpPr>
      <xdr:spPr>
        <a:xfrm>
          <a:off x="10515600" y="1459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54901</xdr:rowOff>
    </xdr:from>
    <xdr:to>
      <xdr:col>50</xdr:col>
      <xdr:colOff>165100</xdr:colOff>
      <xdr:row>85</xdr:row>
      <xdr:rowOff>156501</xdr:rowOff>
    </xdr:to>
    <xdr:sp macro="" textlink="">
      <xdr:nvSpPr>
        <xdr:cNvPr id="244" name="楕円 243">
          <a:extLst>
            <a:ext uri="{FF2B5EF4-FFF2-40B4-BE49-F238E27FC236}">
              <a16:creationId xmlns:a16="http://schemas.microsoft.com/office/drawing/2014/main" id="{3E552E95-AF46-4643-B2F3-05AC8EE2EA85}"/>
            </a:ext>
          </a:extLst>
        </xdr:cNvPr>
        <xdr:cNvSpPr/>
      </xdr:nvSpPr>
      <xdr:spPr>
        <a:xfrm>
          <a:off x="9588500" y="1462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98842</xdr:rowOff>
    </xdr:from>
    <xdr:to>
      <xdr:col>55</xdr:col>
      <xdr:colOff>0</xdr:colOff>
      <xdr:row>85</xdr:row>
      <xdr:rowOff>105701</xdr:rowOff>
    </xdr:to>
    <xdr:cxnSp macro="">
      <xdr:nvCxnSpPr>
        <xdr:cNvPr id="245" name="直線コネクタ 244">
          <a:extLst>
            <a:ext uri="{FF2B5EF4-FFF2-40B4-BE49-F238E27FC236}">
              <a16:creationId xmlns:a16="http://schemas.microsoft.com/office/drawing/2014/main" id="{855C409A-372A-4218-BE1D-04CA6377FD94}"/>
            </a:ext>
          </a:extLst>
        </xdr:cNvPr>
        <xdr:cNvCxnSpPr/>
      </xdr:nvCxnSpPr>
      <xdr:spPr>
        <a:xfrm flipV="1">
          <a:off x="9639300" y="14672092"/>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58493</xdr:rowOff>
    </xdr:from>
    <xdr:to>
      <xdr:col>46</xdr:col>
      <xdr:colOff>38100</xdr:colOff>
      <xdr:row>85</xdr:row>
      <xdr:rowOff>160093</xdr:rowOff>
    </xdr:to>
    <xdr:sp macro="" textlink="">
      <xdr:nvSpPr>
        <xdr:cNvPr id="246" name="楕円 245">
          <a:extLst>
            <a:ext uri="{FF2B5EF4-FFF2-40B4-BE49-F238E27FC236}">
              <a16:creationId xmlns:a16="http://schemas.microsoft.com/office/drawing/2014/main" id="{CDA73B86-B0AF-4E43-A908-190AF5E3B400}"/>
            </a:ext>
          </a:extLst>
        </xdr:cNvPr>
        <xdr:cNvSpPr/>
      </xdr:nvSpPr>
      <xdr:spPr>
        <a:xfrm>
          <a:off x="8699500" y="1463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105701</xdr:rowOff>
    </xdr:from>
    <xdr:to>
      <xdr:col>50</xdr:col>
      <xdr:colOff>114300</xdr:colOff>
      <xdr:row>85</xdr:row>
      <xdr:rowOff>109293</xdr:rowOff>
    </xdr:to>
    <xdr:cxnSp macro="">
      <xdr:nvCxnSpPr>
        <xdr:cNvPr id="247" name="直線コネクタ 246">
          <a:extLst>
            <a:ext uri="{FF2B5EF4-FFF2-40B4-BE49-F238E27FC236}">
              <a16:creationId xmlns:a16="http://schemas.microsoft.com/office/drawing/2014/main" id="{D7ED620F-D831-428A-9DC6-3C2ED6697E68}"/>
            </a:ext>
          </a:extLst>
        </xdr:cNvPr>
        <xdr:cNvCxnSpPr/>
      </xdr:nvCxnSpPr>
      <xdr:spPr>
        <a:xfrm flipV="1">
          <a:off x="8750300" y="14678951"/>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147628</xdr:rowOff>
    </xdr:from>
    <xdr:ext cx="469744" cy="259045"/>
    <xdr:sp macro="" textlink="">
      <xdr:nvSpPr>
        <xdr:cNvPr id="248" name="n_1mainValue【福祉施設】&#10;一人当たり面積">
          <a:extLst>
            <a:ext uri="{FF2B5EF4-FFF2-40B4-BE49-F238E27FC236}">
              <a16:creationId xmlns:a16="http://schemas.microsoft.com/office/drawing/2014/main" id="{B3FD6568-B815-4102-A969-638A96726202}"/>
            </a:ext>
          </a:extLst>
        </xdr:cNvPr>
        <xdr:cNvSpPr txBox="1"/>
      </xdr:nvSpPr>
      <xdr:spPr>
        <a:xfrm>
          <a:off x="9391727" y="1472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151220</xdr:rowOff>
    </xdr:from>
    <xdr:ext cx="469744" cy="259045"/>
    <xdr:sp macro="" textlink="">
      <xdr:nvSpPr>
        <xdr:cNvPr id="249" name="n_2mainValue【福祉施設】&#10;一人当たり面積">
          <a:extLst>
            <a:ext uri="{FF2B5EF4-FFF2-40B4-BE49-F238E27FC236}">
              <a16:creationId xmlns:a16="http://schemas.microsoft.com/office/drawing/2014/main" id="{C6B69930-55EF-471D-B508-3A1FA2E2DE58}"/>
            </a:ext>
          </a:extLst>
        </xdr:cNvPr>
        <xdr:cNvSpPr txBox="1"/>
      </xdr:nvSpPr>
      <xdr:spPr>
        <a:xfrm>
          <a:off x="8515427" y="1472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0" name="正方形/長方形 249">
          <a:extLst>
            <a:ext uri="{FF2B5EF4-FFF2-40B4-BE49-F238E27FC236}">
              <a16:creationId xmlns:a16="http://schemas.microsoft.com/office/drawing/2014/main" id="{58667CDA-7805-4250-AF9B-A6BD8B52B95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1" name="正方形/長方形 250">
          <a:extLst>
            <a:ext uri="{FF2B5EF4-FFF2-40B4-BE49-F238E27FC236}">
              <a16:creationId xmlns:a16="http://schemas.microsoft.com/office/drawing/2014/main" id="{18087F59-5E88-45CE-BC2C-DB974B94853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2" name="正方形/長方形 251">
          <a:extLst>
            <a:ext uri="{FF2B5EF4-FFF2-40B4-BE49-F238E27FC236}">
              <a16:creationId xmlns:a16="http://schemas.microsoft.com/office/drawing/2014/main" id="{0F53D199-A5BE-4081-9563-03184447B5C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3" name="正方形/長方形 252">
          <a:extLst>
            <a:ext uri="{FF2B5EF4-FFF2-40B4-BE49-F238E27FC236}">
              <a16:creationId xmlns:a16="http://schemas.microsoft.com/office/drawing/2014/main" id="{CCA31C6C-1A9E-45D5-B1BF-801C3FC9DE6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4" name="正方形/長方形 253">
          <a:extLst>
            <a:ext uri="{FF2B5EF4-FFF2-40B4-BE49-F238E27FC236}">
              <a16:creationId xmlns:a16="http://schemas.microsoft.com/office/drawing/2014/main" id="{5F6AB38C-5134-4B23-9E9D-4FEDE76249C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5" name="正方形/長方形 254">
          <a:extLst>
            <a:ext uri="{FF2B5EF4-FFF2-40B4-BE49-F238E27FC236}">
              <a16:creationId xmlns:a16="http://schemas.microsoft.com/office/drawing/2014/main" id="{169EF31D-462A-4B31-9401-DFE39839929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6" name="正方形/長方形 255">
          <a:extLst>
            <a:ext uri="{FF2B5EF4-FFF2-40B4-BE49-F238E27FC236}">
              <a16:creationId xmlns:a16="http://schemas.microsoft.com/office/drawing/2014/main" id="{3FB07DC1-AC2B-4AF4-8FD7-EF23A99E3C7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7" name="正方形/長方形 256">
          <a:extLst>
            <a:ext uri="{FF2B5EF4-FFF2-40B4-BE49-F238E27FC236}">
              <a16:creationId xmlns:a16="http://schemas.microsoft.com/office/drawing/2014/main" id="{03C9610E-3AE5-40D9-BD98-896AE998D85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8" name="テキスト ボックス 257">
          <a:extLst>
            <a:ext uri="{FF2B5EF4-FFF2-40B4-BE49-F238E27FC236}">
              <a16:creationId xmlns:a16="http://schemas.microsoft.com/office/drawing/2014/main" id="{CEA6CF21-D373-44A9-94E5-7D4BFA9A04C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9" name="直線コネクタ 258">
          <a:extLst>
            <a:ext uri="{FF2B5EF4-FFF2-40B4-BE49-F238E27FC236}">
              <a16:creationId xmlns:a16="http://schemas.microsoft.com/office/drawing/2014/main" id="{CE6F9F51-5B51-4CC8-A55B-2CA2BC7AE62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60" name="テキスト ボックス 259">
          <a:extLst>
            <a:ext uri="{FF2B5EF4-FFF2-40B4-BE49-F238E27FC236}">
              <a16:creationId xmlns:a16="http://schemas.microsoft.com/office/drawing/2014/main" id="{83B4B834-BB3F-4DF3-89EA-3760DE88A8B9}"/>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61" name="直線コネクタ 260">
          <a:extLst>
            <a:ext uri="{FF2B5EF4-FFF2-40B4-BE49-F238E27FC236}">
              <a16:creationId xmlns:a16="http://schemas.microsoft.com/office/drawing/2014/main" id="{0E356FB0-0059-4699-BCDA-9E4330BDB4A6}"/>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62" name="テキスト ボックス 261">
          <a:extLst>
            <a:ext uri="{FF2B5EF4-FFF2-40B4-BE49-F238E27FC236}">
              <a16:creationId xmlns:a16="http://schemas.microsoft.com/office/drawing/2014/main" id="{D4F5128F-66DE-46EE-9F84-4C0C9E15D53B}"/>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63" name="直線コネクタ 262">
          <a:extLst>
            <a:ext uri="{FF2B5EF4-FFF2-40B4-BE49-F238E27FC236}">
              <a16:creationId xmlns:a16="http://schemas.microsoft.com/office/drawing/2014/main" id="{CCC58C2D-5AFD-4920-BAC1-1AC2F14CCF85}"/>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64" name="テキスト ボックス 263">
          <a:extLst>
            <a:ext uri="{FF2B5EF4-FFF2-40B4-BE49-F238E27FC236}">
              <a16:creationId xmlns:a16="http://schemas.microsoft.com/office/drawing/2014/main" id="{C384F38E-9EE6-4655-8905-76CA73BE02AF}"/>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65" name="直線コネクタ 264">
          <a:extLst>
            <a:ext uri="{FF2B5EF4-FFF2-40B4-BE49-F238E27FC236}">
              <a16:creationId xmlns:a16="http://schemas.microsoft.com/office/drawing/2014/main" id="{94FB4EBC-8339-4F50-95B9-450644336CEF}"/>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66" name="テキスト ボックス 265">
          <a:extLst>
            <a:ext uri="{FF2B5EF4-FFF2-40B4-BE49-F238E27FC236}">
              <a16:creationId xmlns:a16="http://schemas.microsoft.com/office/drawing/2014/main" id="{4CC44224-9B83-4161-BF93-34B2183A7DFA}"/>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67" name="直線コネクタ 266">
          <a:extLst>
            <a:ext uri="{FF2B5EF4-FFF2-40B4-BE49-F238E27FC236}">
              <a16:creationId xmlns:a16="http://schemas.microsoft.com/office/drawing/2014/main" id="{B4A38DBC-33EA-4830-BF5E-9B60141AD03E}"/>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68" name="テキスト ボックス 267">
          <a:extLst>
            <a:ext uri="{FF2B5EF4-FFF2-40B4-BE49-F238E27FC236}">
              <a16:creationId xmlns:a16="http://schemas.microsoft.com/office/drawing/2014/main" id="{4DE1B867-E815-4610-B3E6-67115D870400}"/>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9" name="直線コネクタ 268">
          <a:extLst>
            <a:ext uri="{FF2B5EF4-FFF2-40B4-BE49-F238E27FC236}">
              <a16:creationId xmlns:a16="http://schemas.microsoft.com/office/drawing/2014/main" id="{EFE2EE4D-576B-4E0B-9F61-013F0CF40F1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0" name="テキスト ボックス 269">
          <a:extLst>
            <a:ext uri="{FF2B5EF4-FFF2-40B4-BE49-F238E27FC236}">
              <a16:creationId xmlns:a16="http://schemas.microsoft.com/office/drawing/2014/main" id="{6D7D2323-8908-4409-8B8D-D2601AEDCEB8}"/>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1" name="【市民会館】&#10;有形固定資産減価償却率グラフ枠">
          <a:extLst>
            <a:ext uri="{FF2B5EF4-FFF2-40B4-BE49-F238E27FC236}">
              <a16:creationId xmlns:a16="http://schemas.microsoft.com/office/drawing/2014/main" id="{76753EF4-4595-440F-A4FE-B2AD8C99A8D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156211</xdr:rowOff>
    </xdr:to>
    <xdr:cxnSp macro="">
      <xdr:nvCxnSpPr>
        <xdr:cNvPr id="272" name="直線コネクタ 271">
          <a:extLst>
            <a:ext uri="{FF2B5EF4-FFF2-40B4-BE49-F238E27FC236}">
              <a16:creationId xmlns:a16="http://schemas.microsoft.com/office/drawing/2014/main" id="{86D45812-ED08-4E6F-BC8F-993B7B98B233}"/>
            </a:ext>
          </a:extLst>
        </xdr:cNvPr>
        <xdr:cNvCxnSpPr/>
      </xdr:nvCxnSpPr>
      <xdr:spPr>
        <a:xfrm flipV="1">
          <a:off x="4634865"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273" name="【市民会館】&#10;有形固定資産減価償却率最小値テキスト">
          <a:extLst>
            <a:ext uri="{FF2B5EF4-FFF2-40B4-BE49-F238E27FC236}">
              <a16:creationId xmlns:a16="http://schemas.microsoft.com/office/drawing/2014/main" id="{FC9BB09C-7205-435F-9C1A-A1B7996E5019}"/>
            </a:ext>
          </a:extLst>
        </xdr:cNvPr>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274" name="直線コネクタ 273">
          <a:extLst>
            <a:ext uri="{FF2B5EF4-FFF2-40B4-BE49-F238E27FC236}">
              <a16:creationId xmlns:a16="http://schemas.microsoft.com/office/drawing/2014/main" id="{56750ACC-0B0A-4FA9-8A33-B15AB52AB2BA}"/>
            </a:ext>
          </a:extLst>
        </xdr:cNvPr>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275" name="【市民会館】&#10;有形固定資産減価償却率最大値テキスト">
          <a:extLst>
            <a:ext uri="{FF2B5EF4-FFF2-40B4-BE49-F238E27FC236}">
              <a16:creationId xmlns:a16="http://schemas.microsoft.com/office/drawing/2014/main" id="{87C765F7-1DB5-46F5-92E1-3E9E13E4187D}"/>
            </a:ext>
          </a:extLst>
        </xdr:cNvPr>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76" name="直線コネクタ 275">
          <a:extLst>
            <a:ext uri="{FF2B5EF4-FFF2-40B4-BE49-F238E27FC236}">
              <a16:creationId xmlns:a16="http://schemas.microsoft.com/office/drawing/2014/main" id="{CBA75D44-DC52-482F-9379-C0570181D21E}"/>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154703</xdr:rowOff>
    </xdr:from>
    <xdr:ext cx="405111" cy="259045"/>
    <xdr:sp macro="" textlink="">
      <xdr:nvSpPr>
        <xdr:cNvPr id="277" name="【市民会館】&#10;有形固定資産減価償却率平均値テキスト">
          <a:extLst>
            <a:ext uri="{FF2B5EF4-FFF2-40B4-BE49-F238E27FC236}">
              <a16:creationId xmlns:a16="http://schemas.microsoft.com/office/drawing/2014/main" id="{778A4239-CDAA-46D7-B461-51E0D2DAAAEA}"/>
            </a:ext>
          </a:extLst>
        </xdr:cNvPr>
        <xdr:cNvSpPr txBox="1"/>
      </xdr:nvSpPr>
      <xdr:spPr>
        <a:xfrm>
          <a:off x="4673600" y="18156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xdr:rowOff>
    </xdr:from>
    <xdr:to>
      <xdr:col>24</xdr:col>
      <xdr:colOff>114300</xdr:colOff>
      <xdr:row>106</xdr:row>
      <xdr:rowOff>106426</xdr:rowOff>
    </xdr:to>
    <xdr:sp macro="" textlink="">
      <xdr:nvSpPr>
        <xdr:cNvPr id="278" name="フローチャート: 判断 277">
          <a:extLst>
            <a:ext uri="{FF2B5EF4-FFF2-40B4-BE49-F238E27FC236}">
              <a16:creationId xmlns:a16="http://schemas.microsoft.com/office/drawing/2014/main" id="{BC98CB21-6606-46D4-9090-4E555D8EC351}"/>
            </a:ext>
          </a:extLst>
        </xdr:cNvPr>
        <xdr:cNvSpPr/>
      </xdr:nvSpPr>
      <xdr:spPr>
        <a:xfrm>
          <a:off x="4584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41402</xdr:rowOff>
    </xdr:from>
    <xdr:to>
      <xdr:col>20</xdr:col>
      <xdr:colOff>38100</xdr:colOff>
      <xdr:row>106</xdr:row>
      <xdr:rowOff>143002</xdr:rowOff>
    </xdr:to>
    <xdr:sp macro="" textlink="">
      <xdr:nvSpPr>
        <xdr:cNvPr id="279" name="フローチャート: 判断 278">
          <a:extLst>
            <a:ext uri="{FF2B5EF4-FFF2-40B4-BE49-F238E27FC236}">
              <a16:creationId xmlns:a16="http://schemas.microsoft.com/office/drawing/2014/main" id="{B8248F63-5C22-483A-B664-A6B49D22F240}"/>
            </a:ext>
          </a:extLst>
        </xdr:cNvPr>
        <xdr:cNvSpPr/>
      </xdr:nvSpPr>
      <xdr:spPr>
        <a:xfrm>
          <a:off x="3746500" y="182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134129</xdr:rowOff>
    </xdr:from>
    <xdr:ext cx="405111" cy="259045"/>
    <xdr:sp macro="" textlink="">
      <xdr:nvSpPr>
        <xdr:cNvPr id="280" name="n_1aveValue【市民会館】&#10;有形固定資産減価償却率">
          <a:extLst>
            <a:ext uri="{FF2B5EF4-FFF2-40B4-BE49-F238E27FC236}">
              <a16:creationId xmlns:a16="http://schemas.microsoft.com/office/drawing/2014/main" id="{29B3449A-508A-4541-BC3C-0CD493094D4D}"/>
            </a:ext>
          </a:extLst>
        </xdr:cNvPr>
        <xdr:cNvSpPr txBox="1"/>
      </xdr:nvSpPr>
      <xdr:spPr>
        <a:xfrm>
          <a:off x="3582044" y="1830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29972</xdr:rowOff>
    </xdr:from>
    <xdr:to>
      <xdr:col>15</xdr:col>
      <xdr:colOff>101600</xdr:colOff>
      <xdr:row>106</xdr:row>
      <xdr:rowOff>131572</xdr:rowOff>
    </xdr:to>
    <xdr:sp macro="" textlink="">
      <xdr:nvSpPr>
        <xdr:cNvPr id="281" name="フローチャート: 判断 280">
          <a:extLst>
            <a:ext uri="{FF2B5EF4-FFF2-40B4-BE49-F238E27FC236}">
              <a16:creationId xmlns:a16="http://schemas.microsoft.com/office/drawing/2014/main" id="{346A5382-D068-4A60-A68F-9EADC594A199}"/>
            </a:ext>
          </a:extLst>
        </xdr:cNvPr>
        <xdr:cNvSpPr/>
      </xdr:nvSpPr>
      <xdr:spPr>
        <a:xfrm>
          <a:off x="2857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106</xdr:row>
      <xdr:rowOff>122699</xdr:rowOff>
    </xdr:from>
    <xdr:ext cx="405111" cy="259045"/>
    <xdr:sp macro="" textlink="">
      <xdr:nvSpPr>
        <xdr:cNvPr id="282" name="n_2aveValue【市民会館】&#10;有形固定資産減価償却率">
          <a:extLst>
            <a:ext uri="{FF2B5EF4-FFF2-40B4-BE49-F238E27FC236}">
              <a16:creationId xmlns:a16="http://schemas.microsoft.com/office/drawing/2014/main" id="{75DC578D-AAA1-47EE-8C2F-3D355838E983}"/>
            </a:ext>
          </a:extLst>
        </xdr:cNvPr>
        <xdr:cNvSpPr txBox="1"/>
      </xdr:nvSpPr>
      <xdr:spPr>
        <a:xfrm>
          <a:off x="2705744"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106</xdr:row>
      <xdr:rowOff>128270</xdr:rowOff>
    </xdr:from>
    <xdr:to>
      <xdr:col>10</xdr:col>
      <xdr:colOff>165100</xdr:colOff>
      <xdr:row>107</xdr:row>
      <xdr:rowOff>58420</xdr:rowOff>
    </xdr:to>
    <xdr:sp macro="" textlink="">
      <xdr:nvSpPr>
        <xdr:cNvPr id="283" name="フローチャート: 判断 282">
          <a:extLst>
            <a:ext uri="{FF2B5EF4-FFF2-40B4-BE49-F238E27FC236}">
              <a16:creationId xmlns:a16="http://schemas.microsoft.com/office/drawing/2014/main" id="{7CF7F57F-7865-4E2C-B8A9-288BAA81C488}"/>
            </a:ext>
          </a:extLst>
        </xdr:cNvPr>
        <xdr:cNvSpPr/>
      </xdr:nvSpPr>
      <xdr:spPr>
        <a:xfrm>
          <a:off x="1968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105</xdr:row>
      <xdr:rowOff>74947</xdr:rowOff>
    </xdr:from>
    <xdr:ext cx="405111" cy="259045"/>
    <xdr:sp macro="" textlink="">
      <xdr:nvSpPr>
        <xdr:cNvPr id="284" name="n_3aveValue【市民会館】&#10;有形固定資産減価償却率">
          <a:extLst>
            <a:ext uri="{FF2B5EF4-FFF2-40B4-BE49-F238E27FC236}">
              <a16:creationId xmlns:a16="http://schemas.microsoft.com/office/drawing/2014/main" id="{9F6350C3-E581-49D9-BE3C-B1E6D3AE6971}"/>
            </a:ext>
          </a:extLst>
        </xdr:cNvPr>
        <xdr:cNvSpPr txBox="1"/>
      </xdr:nvSpPr>
      <xdr:spPr>
        <a:xfrm>
          <a:off x="1816744" y="1807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85" name="テキスト ボックス 284">
          <a:extLst>
            <a:ext uri="{FF2B5EF4-FFF2-40B4-BE49-F238E27FC236}">
              <a16:creationId xmlns:a16="http://schemas.microsoft.com/office/drawing/2014/main" id="{49D9CBB3-6DE9-4932-882D-8A081883785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6" name="テキスト ボックス 285">
          <a:extLst>
            <a:ext uri="{FF2B5EF4-FFF2-40B4-BE49-F238E27FC236}">
              <a16:creationId xmlns:a16="http://schemas.microsoft.com/office/drawing/2014/main" id="{7A674EC7-8CA7-4FBF-A7F0-1BE1CED0673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7" name="テキスト ボックス 286">
          <a:extLst>
            <a:ext uri="{FF2B5EF4-FFF2-40B4-BE49-F238E27FC236}">
              <a16:creationId xmlns:a16="http://schemas.microsoft.com/office/drawing/2014/main" id="{553AD464-DADE-44EF-868E-4E48C5286B0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8" name="テキスト ボックス 287">
          <a:extLst>
            <a:ext uri="{FF2B5EF4-FFF2-40B4-BE49-F238E27FC236}">
              <a16:creationId xmlns:a16="http://schemas.microsoft.com/office/drawing/2014/main" id="{FAEFDF6A-C79F-45D0-A19F-DD10D5A0639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9" name="テキスト ボックス 288">
          <a:extLst>
            <a:ext uri="{FF2B5EF4-FFF2-40B4-BE49-F238E27FC236}">
              <a16:creationId xmlns:a16="http://schemas.microsoft.com/office/drawing/2014/main" id="{96647E1E-291E-4624-8884-7D63BC08B1A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148844</xdr:rowOff>
    </xdr:from>
    <xdr:to>
      <xdr:col>24</xdr:col>
      <xdr:colOff>114300</xdr:colOff>
      <xdr:row>105</xdr:row>
      <xdr:rowOff>78994</xdr:rowOff>
    </xdr:to>
    <xdr:sp macro="" textlink="">
      <xdr:nvSpPr>
        <xdr:cNvPr id="290" name="楕円 289">
          <a:extLst>
            <a:ext uri="{FF2B5EF4-FFF2-40B4-BE49-F238E27FC236}">
              <a16:creationId xmlns:a16="http://schemas.microsoft.com/office/drawing/2014/main" id="{352929E1-220B-4834-AFB6-2DD6AA863F6F}"/>
            </a:ext>
          </a:extLst>
        </xdr:cNvPr>
        <xdr:cNvSpPr/>
      </xdr:nvSpPr>
      <xdr:spPr>
        <a:xfrm>
          <a:off x="45847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271</xdr:rowOff>
    </xdr:from>
    <xdr:ext cx="405111" cy="259045"/>
    <xdr:sp macro="" textlink="">
      <xdr:nvSpPr>
        <xdr:cNvPr id="291" name="【市民会館】&#10;有形固定資産減価償却率該当値テキスト">
          <a:extLst>
            <a:ext uri="{FF2B5EF4-FFF2-40B4-BE49-F238E27FC236}">
              <a16:creationId xmlns:a16="http://schemas.microsoft.com/office/drawing/2014/main" id="{C2782C16-3591-42A8-9040-218C91161350}"/>
            </a:ext>
          </a:extLst>
        </xdr:cNvPr>
        <xdr:cNvSpPr txBox="1"/>
      </xdr:nvSpPr>
      <xdr:spPr>
        <a:xfrm>
          <a:off x="4673600" y="17831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4826</xdr:rowOff>
    </xdr:from>
    <xdr:to>
      <xdr:col>20</xdr:col>
      <xdr:colOff>38100</xdr:colOff>
      <xdr:row>105</xdr:row>
      <xdr:rowOff>106426</xdr:rowOff>
    </xdr:to>
    <xdr:sp macro="" textlink="">
      <xdr:nvSpPr>
        <xdr:cNvPr id="292" name="楕円 291">
          <a:extLst>
            <a:ext uri="{FF2B5EF4-FFF2-40B4-BE49-F238E27FC236}">
              <a16:creationId xmlns:a16="http://schemas.microsoft.com/office/drawing/2014/main" id="{8431D9BA-E39B-40AB-AC06-784ADBDAEC0D}"/>
            </a:ext>
          </a:extLst>
        </xdr:cNvPr>
        <xdr:cNvSpPr/>
      </xdr:nvSpPr>
      <xdr:spPr>
        <a:xfrm>
          <a:off x="37465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28194</xdr:rowOff>
    </xdr:from>
    <xdr:to>
      <xdr:col>24</xdr:col>
      <xdr:colOff>63500</xdr:colOff>
      <xdr:row>105</xdr:row>
      <xdr:rowOff>55626</xdr:rowOff>
    </xdr:to>
    <xdr:cxnSp macro="">
      <xdr:nvCxnSpPr>
        <xdr:cNvPr id="293" name="直線コネクタ 292">
          <a:extLst>
            <a:ext uri="{FF2B5EF4-FFF2-40B4-BE49-F238E27FC236}">
              <a16:creationId xmlns:a16="http://schemas.microsoft.com/office/drawing/2014/main" id="{B45727B5-9B41-4286-B145-A56984DE9648}"/>
            </a:ext>
          </a:extLst>
        </xdr:cNvPr>
        <xdr:cNvCxnSpPr/>
      </xdr:nvCxnSpPr>
      <xdr:spPr>
        <a:xfrm flipV="1">
          <a:off x="3797300" y="180304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34544</xdr:rowOff>
    </xdr:from>
    <xdr:to>
      <xdr:col>15</xdr:col>
      <xdr:colOff>101600</xdr:colOff>
      <xdr:row>105</xdr:row>
      <xdr:rowOff>136144</xdr:rowOff>
    </xdr:to>
    <xdr:sp macro="" textlink="">
      <xdr:nvSpPr>
        <xdr:cNvPr id="294" name="楕円 293">
          <a:extLst>
            <a:ext uri="{FF2B5EF4-FFF2-40B4-BE49-F238E27FC236}">
              <a16:creationId xmlns:a16="http://schemas.microsoft.com/office/drawing/2014/main" id="{7500151D-1247-4AC8-A5AF-F1A671CBC96E}"/>
            </a:ext>
          </a:extLst>
        </xdr:cNvPr>
        <xdr:cNvSpPr/>
      </xdr:nvSpPr>
      <xdr:spPr>
        <a:xfrm>
          <a:off x="2857500" y="1803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55626</xdr:rowOff>
    </xdr:from>
    <xdr:to>
      <xdr:col>19</xdr:col>
      <xdr:colOff>177800</xdr:colOff>
      <xdr:row>105</xdr:row>
      <xdr:rowOff>85344</xdr:rowOff>
    </xdr:to>
    <xdr:cxnSp macro="">
      <xdr:nvCxnSpPr>
        <xdr:cNvPr id="295" name="直線コネクタ 294">
          <a:extLst>
            <a:ext uri="{FF2B5EF4-FFF2-40B4-BE49-F238E27FC236}">
              <a16:creationId xmlns:a16="http://schemas.microsoft.com/office/drawing/2014/main" id="{DE026222-6563-4176-9FB2-A419421C514D}"/>
            </a:ext>
          </a:extLst>
        </xdr:cNvPr>
        <xdr:cNvCxnSpPr/>
      </xdr:nvCxnSpPr>
      <xdr:spPr>
        <a:xfrm flipV="1">
          <a:off x="2908300" y="1805787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122953</xdr:rowOff>
    </xdr:from>
    <xdr:ext cx="405111" cy="259045"/>
    <xdr:sp macro="" textlink="">
      <xdr:nvSpPr>
        <xdr:cNvPr id="296" name="n_1mainValue【市民会館】&#10;有形固定資産減価償却率">
          <a:extLst>
            <a:ext uri="{FF2B5EF4-FFF2-40B4-BE49-F238E27FC236}">
              <a16:creationId xmlns:a16="http://schemas.microsoft.com/office/drawing/2014/main" id="{F2FCCA63-AA33-4363-986C-73D2BB501DB6}"/>
            </a:ext>
          </a:extLst>
        </xdr:cNvPr>
        <xdr:cNvSpPr txBox="1"/>
      </xdr:nvSpPr>
      <xdr:spPr>
        <a:xfrm>
          <a:off x="3582044" y="1778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152671</xdr:rowOff>
    </xdr:from>
    <xdr:ext cx="405111" cy="259045"/>
    <xdr:sp macro="" textlink="">
      <xdr:nvSpPr>
        <xdr:cNvPr id="297" name="n_2mainValue【市民会館】&#10;有形固定資産減価償却率">
          <a:extLst>
            <a:ext uri="{FF2B5EF4-FFF2-40B4-BE49-F238E27FC236}">
              <a16:creationId xmlns:a16="http://schemas.microsoft.com/office/drawing/2014/main" id="{CC1F722E-9822-46C2-B5B7-7B1B14232C53}"/>
            </a:ext>
          </a:extLst>
        </xdr:cNvPr>
        <xdr:cNvSpPr txBox="1"/>
      </xdr:nvSpPr>
      <xdr:spPr>
        <a:xfrm>
          <a:off x="2705744" y="17812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8" name="正方形/長方形 297">
          <a:extLst>
            <a:ext uri="{FF2B5EF4-FFF2-40B4-BE49-F238E27FC236}">
              <a16:creationId xmlns:a16="http://schemas.microsoft.com/office/drawing/2014/main" id="{193262C2-20C9-48D7-A5EC-5E0BA4800AD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9" name="正方形/長方形 298">
          <a:extLst>
            <a:ext uri="{FF2B5EF4-FFF2-40B4-BE49-F238E27FC236}">
              <a16:creationId xmlns:a16="http://schemas.microsoft.com/office/drawing/2014/main" id="{7CA528FC-8A41-4D2E-8A45-68771D20F35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0" name="正方形/長方形 299">
          <a:extLst>
            <a:ext uri="{FF2B5EF4-FFF2-40B4-BE49-F238E27FC236}">
              <a16:creationId xmlns:a16="http://schemas.microsoft.com/office/drawing/2014/main" id="{6232A697-89E2-43DC-9AE0-33557058893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1" name="正方形/長方形 300">
          <a:extLst>
            <a:ext uri="{FF2B5EF4-FFF2-40B4-BE49-F238E27FC236}">
              <a16:creationId xmlns:a16="http://schemas.microsoft.com/office/drawing/2014/main" id="{22DA79AA-F34D-414A-8056-CD61F56AE03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2" name="正方形/長方形 301">
          <a:extLst>
            <a:ext uri="{FF2B5EF4-FFF2-40B4-BE49-F238E27FC236}">
              <a16:creationId xmlns:a16="http://schemas.microsoft.com/office/drawing/2014/main" id="{E1760842-E751-4B0D-9A5B-51243589009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3" name="正方形/長方形 302">
          <a:extLst>
            <a:ext uri="{FF2B5EF4-FFF2-40B4-BE49-F238E27FC236}">
              <a16:creationId xmlns:a16="http://schemas.microsoft.com/office/drawing/2014/main" id="{9BA98F68-CEC7-4038-A236-E6C0F55903B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4" name="正方形/長方形 303">
          <a:extLst>
            <a:ext uri="{FF2B5EF4-FFF2-40B4-BE49-F238E27FC236}">
              <a16:creationId xmlns:a16="http://schemas.microsoft.com/office/drawing/2014/main" id="{68B99DDC-6A91-4A1E-93AF-2B5A0E6A260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5" name="正方形/長方形 304">
          <a:extLst>
            <a:ext uri="{FF2B5EF4-FFF2-40B4-BE49-F238E27FC236}">
              <a16:creationId xmlns:a16="http://schemas.microsoft.com/office/drawing/2014/main" id="{1F8E10A0-34C6-42B8-8CAB-4D86BEBAC95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6" name="テキスト ボックス 305">
          <a:extLst>
            <a:ext uri="{FF2B5EF4-FFF2-40B4-BE49-F238E27FC236}">
              <a16:creationId xmlns:a16="http://schemas.microsoft.com/office/drawing/2014/main" id="{8BC2569E-FECB-40E3-958A-F0BA650AAEA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7" name="直線コネクタ 306">
          <a:extLst>
            <a:ext uri="{FF2B5EF4-FFF2-40B4-BE49-F238E27FC236}">
              <a16:creationId xmlns:a16="http://schemas.microsoft.com/office/drawing/2014/main" id="{A1FD6110-E466-45A7-8873-18CD07ED76C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08" name="直線コネクタ 307">
          <a:extLst>
            <a:ext uri="{FF2B5EF4-FFF2-40B4-BE49-F238E27FC236}">
              <a16:creationId xmlns:a16="http://schemas.microsoft.com/office/drawing/2014/main" id="{0307A18F-514A-47E8-876D-D7F5B81F9438}"/>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09" name="テキスト ボックス 308">
          <a:extLst>
            <a:ext uri="{FF2B5EF4-FFF2-40B4-BE49-F238E27FC236}">
              <a16:creationId xmlns:a16="http://schemas.microsoft.com/office/drawing/2014/main" id="{9C99D944-9369-43E1-80FB-5C06E4A15CCC}"/>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0" name="直線コネクタ 309">
          <a:extLst>
            <a:ext uri="{FF2B5EF4-FFF2-40B4-BE49-F238E27FC236}">
              <a16:creationId xmlns:a16="http://schemas.microsoft.com/office/drawing/2014/main" id="{8A0E8684-4EEE-4F70-BA38-16E95BB7118F}"/>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1" name="テキスト ボックス 310">
          <a:extLst>
            <a:ext uri="{FF2B5EF4-FFF2-40B4-BE49-F238E27FC236}">
              <a16:creationId xmlns:a16="http://schemas.microsoft.com/office/drawing/2014/main" id="{02826BAF-76FF-4C95-A3B6-F88D7FD0747D}"/>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2" name="直線コネクタ 311">
          <a:extLst>
            <a:ext uri="{FF2B5EF4-FFF2-40B4-BE49-F238E27FC236}">
              <a16:creationId xmlns:a16="http://schemas.microsoft.com/office/drawing/2014/main" id="{627EF484-E98D-4DEC-BE9B-8D39F703424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3" name="テキスト ボックス 312">
          <a:extLst>
            <a:ext uri="{FF2B5EF4-FFF2-40B4-BE49-F238E27FC236}">
              <a16:creationId xmlns:a16="http://schemas.microsoft.com/office/drawing/2014/main" id="{8A1B8AE1-AB9C-480E-8738-228C1A36BD9D}"/>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4" name="直線コネクタ 313">
          <a:extLst>
            <a:ext uri="{FF2B5EF4-FFF2-40B4-BE49-F238E27FC236}">
              <a16:creationId xmlns:a16="http://schemas.microsoft.com/office/drawing/2014/main" id="{1F639E40-1569-4059-B214-01AD8BEA33EC}"/>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15" name="テキスト ボックス 314">
          <a:extLst>
            <a:ext uri="{FF2B5EF4-FFF2-40B4-BE49-F238E27FC236}">
              <a16:creationId xmlns:a16="http://schemas.microsoft.com/office/drawing/2014/main" id="{28D193BB-20F1-4F8F-A9BE-532160D0B1E6}"/>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16" name="直線コネクタ 315">
          <a:extLst>
            <a:ext uri="{FF2B5EF4-FFF2-40B4-BE49-F238E27FC236}">
              <a16:creationId xmlns:a16="http://schemas.microsoft.com/office/drawing/2014/main" id="{F4B99B1B-3E36-4611-A910-624C3FB88E6C}"/>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17" name="テキスト ボックス 316">
          <a:extLst>
            <a:ext uri="{FF2B5EF4-FFF2-40B4-BE49-F238E27FC236}">
              <a16:creationId xmlns:a16="http://schemas.microsoft.com/office/drawing/2014/main" id="{1C6AE164-603D-4058-9650-9284C1F4110C}"/>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8" name="直線コネクタ 317">
          <a:extLst>
            <a:ext uri="{FF2B5EF4-FFF2-40B4-BE49-F238E27FC236}">
              <a16:creationId xmlns:a16="http://schemas.microsoft.com/office/drawing/2014/main" id="{186FDA5B-D523-4D0A-8776-180D466AF23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9" name="テキスト ボックス 318">
          <a:extLst>
            <a:ext uri="{FF2B5EF4-FFF2-40B4-BE49-F238E27FC236}">
              <a16:creationId xmlns:a16="http://schemas.microsoft.com/office/drawing/2014/main" id="{0E2E821D-70AF-49BD-96C1-8C3F45839A1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0" name="【市民会館】&#10;一人当たり面積グラフ枠">
          <a:extLst>
            <a:ext uri="{FF2B5EF4-FFF2-40B4-BE49-F238E27FC236}">
              <a16:creationId xmlns:a16="http://schemas.microsoft.com/office/drawing/2014/main" id="{7548A00A-F26A-4DFB-B9CA-AFDDD3030D2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44196</xdr:rowOff>
    </xdr:from>
    <xdr:to>
      <xdr:col>54</xdr:col>
      <xdr:colOff>189865</xdr:colOff>
      <xdr:row>108</xdr:row>
      <xdr:rowOff>129539</xdr:rowOff>
    </xdr:to>
    <xdr:cxnSp macro="">
      <xdr:nvCxnSpPr>
        <xdr:cNvPr id="321" name="直線コネクタ 320">
          <a:extLst>
            <a:ext uri="{FF2B5EF4-FFF2-40B4-BE49-F238E27FC236}">
              <a16:creationId xmlns:a16="http://schemas.microsoft.com/office/drawing/2014/main" id="{9BC8E982-EE54-4B3B-8EFB-1ECFA58BE97F}"/>
            </a:ext>
          </a:extLst>
        </xdr:cNvPr>
        <xdr:cNvCxnSpPr/>
      </xdr:nvCxnSpPr>
      <xdr:spPr>
        <a:xfrm flipV="1">
          <a:off x="10476865" y="17360646"/>
          <a:ext cx="0" cy="1285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322" name="【市民会館】&#10;一人当たり面積最小値テキスト">
          <a:extLst>
            <a:ext uri="{FF2B5EF4-FFF2-40B4-BE49-F238E27FC236}">
              <a16:creationId xmlns:a16="http://schemas.microsoft.com/office/drawing/2014/main" id="{CA7E4972-8A8C-48B2-B959-B9763DC3B58D}"/>
            </a:ext>
          </a:extLst>
        </xdr:cNvPr>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323" name="直線コネクタ 322">
          <a:extLst>
            <a:ext uri="{FF2B5EF4-FFF2-40B4-BE49-F238E27FC236}">
              <a16:creationId xmlns:a16="http://schemas.microsoft.com/office/drawing/2014/main" id="{0D52CA1D-C530-4A3D-9F70-9CEA49414124}"/>
            </a:ext>
          </a:extLst>
        </xdr:cNvPr>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162323</xdr:rowOff>
    </xdr:from>
    <xdr:ext cx="469744" cy="259045"/>
    <xdr:sp macro="" textlink="">
      <xdr:nvSpPr>
        <xdr:cNvPr id="324" name="【市民会館】&#10;一人当たり面積最大値テキスト">
          <a:extLst>
            <a:ext uri="{FF2B5EF4-FFF2-40B4-BE49-F238E27FC236}">
              <a16:creationId xmlns:a16="http://schemas.microsoft.com/office/drawing/2014/main" id="{56BA0CF9-DB8F-4786-845F-11F3B334B7D9}"/>
            </a:ext>
          </a:extLst>
        </xdr:cNvPr>
        <xdr:cNvSpPr txBox="1"/>
      </xdr:nvSpPr>
      <xdr:spPr>
        <a:xfrm>
          <a:off x="10515600" y="1713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44196</xdr:rowOff>
    </xdr:from>
    <xdr:to>
      <xdr:col>55</xdr:col>
      <xdr:colOff>88900</xdr:colOff>
      <xdr:row>101</xdr:row>
      <xdr:rowOff>44196</xdr:rowOff>
    </xdr:to>
    <xdr:cxnSp macro="">
      <xdr:nvCxnSpPr>
        <xdr:cNvPr id="325" name="直線コネクタ 324">
          <a:extLst>
            <a:ext uri="{FF2B5EF4-FFF2-40B4-BE49-F238E27FC236}">
              <a16:creationId xmlns:a16="http://schemas.microsoft.com/office/drawing/2014/main" id="{85CCA97C-32CE-4C4C-BFBC-B4DA3E779DD5}"/>
            </a:ext>
          </a:extLst>
        </xdr:cNvPr>
        <xdr:cNvCxnSpPr/>
      </xdr:nvCxnSpPr>
      <xdr:spPr>
        <a:xfrm>
          <a:off x="10388600" y="1736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48785</xdr:rowOff>
    </xdr:from>
    <xdr:ext cx="469744" cy="259045"/>
    <xdr:sp macro="" textlink="">
      <xdr:nvSpPr>
        <xdr:cNvPr id="326" name="【市民会館】&#10;一人当たり面積平均値テキスト">
          <a:extLst>
            <a:ext uri="{FF2B5EF4-FFF2-40B4-BE49-F238E27FC236}">
              <a16:creationId xmlns:a16="http://schemas.microsoft.com/office/drawing/2014/main" id="{B1801CC4-536D-4968-948A-87F769723C33}"/>
            </a:ext>
          </a:extLst>
        </xdr:cNvPr>
        <xdr:cNvSpPr txBox="1"/>
      </xdr:nvSpPr>
      <xdr:spPr>
        <a:xfrm>
          <a:off x="10515600" y="18222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70358</xdr:rowOff>
    </xdr:from>
    <xdr:to>
      <xdr:col>55</xdr:col>
      <xdr:colOff>50800</xdr:colOff>
      <xdr:row>107</xdr:row>
      <xdr:rowOff>508</xdr:rowOff>
    </xdr:to>
    <xdr:sp macro="" textlink="">
      <xdr:nvSpPr>
        <xdr:cNvPr id="327" name="フローチャート: 判断 326">
          <a:extLst>
            <a:ext uri="{FF2B5EF4-FFF2-40B4-BE49-F238E27FC236}">
              <a16:creationId xmlns:a16="http://schemas.microsoft.com/office/drawing/2014/main" id="{5D2BA307-E733-4D6B-8138-7EDDF10D160F}"/>
            </a:ext>
          </a:extLst>
        </xdr:cNvPr>
        <xdr:cNvSpPr/>
      </xdr:nvSpPr>
      <xdr:spPr>
        <a:xfrm>
          <a:off x="10426700" y="182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93599</xdr:rowOff>
    </xdr:from>
    <xdr:to>
      <xdr:col>50</xdr:col>
      <xdr:colOff>165100</xdr:colOff>
      <xdr:row>107</xdr:row>
      <xdr:rowOff>23749</xdr:rowOff>
    </xdr:to>
    <xdr:sp macro="" textlink="">
      <xdr:nvSpPr>
        <xdr:cNvPr id="328" name="フローチャート: 判断 327">
          <a:extLst>
            <a:ext uri="{FF2B5EF4-FFF2-40B4-BE49-F238E27FC236}">
              <a16:creationId xmlns:a16="http://schemas.microsoft.com/office/drawing/2014/main" id="{B14853FB-9675-4DB1-B283-C9B1391CBC6D}"/>
            </a:ext>
          </a:extLst>
        </xdr:cNvPr>
        <xdr:cNvSpPr/>
      </xdr:nvSpPr>
      <xdr:spPr>
        <a:xfrm>
          <a:off x="9588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14876</xdr:rowOff>
    </xdr:from>
    <xdr:ext cx="469744" cy="259045"/>
    <xdr:sp macro="" textlink="">
      <xdr:nvSpPr>
        <xdr:cNvPr id="329" name="n_1aveValue【市民会館】&#10;一人当たり面積">
          <a:extLst>
            <a:ext uri="{FF2B5EF4-FFF2-40B4-BE49-F238E27FC236}">
              <a16:creationId xmlns:a16="http://schemas.microsoft.com/office/drawing/2014/main" id="{0064F509-1BA6-4E6F-895F-C100F0EDC8F3}"/>
            </a:ext>
          </a:extLst>
        </xdr:cNvPr>
        <xdr:cNvSpPr txBox="1"/>
      </xdr:nvSpPr>
      <xdr:spPr>
        <a:xfrm>
          <a:off x="9391727" y="1836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138557</xdr:rowOff>
    </xdr:from>
    <xdr:to>
      <xdr:col>46</xdr:col>
      <xdr:colOff>38100</xdr:colOff>
      <xdr:row>107</xdr:row>
      <xdr:rowOff>68707</xdr:rowOff>
    </xdr:to>
    <xdr:sp macro="" textlink="">
      <xdr:nvSpPr>
        <xdr:cNvPr id="330" name="フローチャート: 判断 329">
          <a:extLst>
            <a:ext uri="{FF2B5EF4-FFF2-40B4-BE49-F238E27FC236}">
              <a16:creationId xmlns:a16="http://schemas.microsoft.com/office/drawing/2014/main" id="{333D19FD-125F-42A7-8CA1-35FC02CF6A83}"/>
            </a:ext>
          </a:extLst>
        </xdr:cNvPr>
        <xdr:cNvSpPr/>
      </xdr:nvSpPr>
      <xdr:spPr>
        <a:xfrm>
          <a:off x="8699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59834</xdr:rowOff>
    </xdr:from>
    <xdr:ext cx="469744" cy="259045"/>
    <xdr:sp macro="" textlink="">
      <xdr:nvSpPr>
        <xdr:cNvPr id="331" name="n_2aveValue【市民会館】&#10;一人当たり面積">
          <a:extLst>
            <a:ext uri="{FF2B5EF4-FFF2-40B4-BE49-F238E27FC236}">
              <a16:creationId xmlns:a16="http://schemas.microsoft.com/office/drawing/2014/main" id="{FEA6A109-C283-4FBB-B818-CAE68B7128F3}"/>
            </a:ext>
          </a:extLst>
        </xdr:cNvPr>
        <xdr:cNvSpPr txBox="1"/>
      </xdr:nvSpPr>
      <xdr:spPr>
        <a:xfrm>
          <a:off x="8515427" y="184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3302</xdr:rowOff>
    </xdr:from>
    <xdr:to>
      <xdr:col>41</xdr:col>
      <xdr:colOff>101600</xdr:colOff>
      <xdr:row>107</xdr:row>
      <xdr:rowOff>104902</xdr:rowOff>
    </xdr:to>
    <xdr:sp macro="" textlink="">
      <xdr:nvSpPr>
        <xdr:cNvPr id="332" name="フローチャート: 判断 331">
          <a:extLst>
            <a:ext uri="{FF2B5EF4-FFF2-40B4-BE49-F238E27FC236}">
              <a16:creationId xmlns:a16="http://schemas.microsoft.com/office/drawing/2014/main" id="{52F659A1-4AD7-4081-803D-3D8CC054703E}"/>
            </a:ext>
          </a:extLst>
        </xdr:cNvPr>
        <xdr:cNvSpPr/>
      </xdr:nvSpPr>
      <xdr:spPr>
        <a:xfrm>
          <a:off x="7810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121429</xdr:rowOff>
    </xdr:from>
    <xdr:ext cx="469744" cy="259045"/>
    <xdr:sp macro="" textlink="">
      <xdr:nvSpPr>
        <xdr:cNvPr id="333" name="n_3aveValue【市民会館】&#10;一人当たり面積">
          <a:extLst>
            <a:ext uri="{FF2B5EF4-FFF2-40B4-BE49-F238E27FC236}">
              <a16:creationId xmlns:a16="http://schemas.microsoft.com/office/drawing/2014/main" id="{C3AE1B39-8635-45C0-B72E-67E4672095E8}"/>
            </a:ext>
          </a:extLst>
        </xdr:cNvPr>
        <xdr:cNvSpPr txBox="1"/>
      </xdr:nvSpPr>
      <xdr:spPr>
        <a:xfrm>
          <a:off x="7626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5E0DD3B2-7B53-4F9A-AC95-4C19F07A079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49DB0123-6321-429B-B4F4-7653E74FA47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6A4CCFD5-C2B5-471C-AE27-09C576B5A7B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id="{C2C44FF7-7C5C-437C-8A38-BB2151FDEDA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8" name="テキスト ボックス 337">
          <a:extLst>
            <a:ext uri="{FF2B5EF4-FFF2-40B4-BE49-F238E27FC236}">
              <a16:creationId xmlns:a16="http://schemas.microsoft.com/office/drawing/2014/main" id="{FEB32229-D132-4016-95AC-57CB587C128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161798</xdr:rowOff>
    </xdr:from>
    <xdr:to>
      <xdr:col>55</xdr:col>
      <xdr:colOff>50800</xdr:colOff>
      <xdr:row>104</xdr:row>
      <xdr:rowOff>91948</xdr:rowOff>
    </xdr:to>
    <xdr:sp macro="" textlink="">
      <xdr:nvSpPr>
        <xdr:cNvPr id="339" name="楕円 338">
          <a:extLst>
            <a:ext uri="{FF2B5EF4-FFF2-40B4-BE49-F238E27FC236}">
              <a16:creationId xmlns:a16="http://schemas.microsoft.com/office/drawing/2014/main" id="{6F5683C6-5F11-49B9-B9AF-11CA3FA70410}"/>
            </a:ext>
          </a:extLst>
        </xdr:cNvPr>
        <xdr:cNvSpPr/>
      </xdr:nvSpPr>
      <xdr:spPr>
        <a:xfrm>
          <a:off x="10426700" y="1782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13225</xdr:rowOff>
    </xdr:from>
    <xdr:ext cx="469744" cy="259045"/>
    <xdr:sp macro="" textlink="">
      <xdr:nvSpPr>
        <xdr:cNvPr id="340" name="【市民会館】&#10;一人当たり面積該当値テキスト">
          <a:extLst>
            <a:ext uri="{FF2B5EF4-FFF2-40B4-BE49-F238E27FC236}">
              <a16:creationId xmlns:a16="http://schemas.microsoft.com/office/drawing/2014/main" id="{BBE7714D-9603-401B-894C-50F8BFA4B92B}"/>
            </a:ext>
          </a:extLst>
        </xdr:cNvPr>
        <xdr:cNvSpPr txBox="1"/>
      </xdr:nvSpPr>
      <xdr:spPr>
        <a:xfrm>
          <a:off x="10515600" y="1767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13208</xdr:rowOff>
    </xdr:from>
    <xdr:to>
      <xdr:col>50</xdr:col>
      <xdr:colOff>165100</xdr:colOff>
      <xdr:row>104</xdr:row>
      <xdr:rowOff>114808</xdr:rowOff>
    </xdr:to>
    <xdr:sp macro="" textlink="">
      <xdr:nvSpPr>
        <xdr:cNvPr id="341" name="楕円 340">
          <a:extLst>
            <a:ext uri="{FF2B5EF4-FFF2-40B4-BE49-F238E27FC236}">
              <a16:creationId xmlns:a16="http://schemas.microsoft.com/office/drawing/2014/main" id="{924D09AB-76F7-4922-B955-E7896C752DE7}"/>
            </a:ext>
          </a:extLst>
        </xdr:cNvPr>
        <xdr:cNvSpPr/>
      </xdr:nvSpPr>
      <xdr:spPr>
        <a:xfrm>
          <a:off x="9588500" y="1784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41148</xdr:rowOff>
    </xdr:from>
    <xdr:to>
      <xdr:col>55</xdr:col>
      <xdr:colOff>0</xdr:colOff>
      <xdr:row>104</xdr:row>
      <xdr:rowOff>64008</xdr:rowOff>
    </xdr:to>
    <xdr:cxnSp macro="">
      <xdr:nvCxnSpPr>
        <xdr:cNvPr id="342" name="直線コネクタ 341">
          <a:extLst>
            <a:ext uri="{FF2B5EF4-FFF2-40B4-BE49-F238E27FC236}">
              <a16:creationId xmlns:a16="http://schemas.microsoft.com/office/drawing/2014/main" id="{AD99D8A2-7160-4916-AEF1-C32B4F097901}"/>
            </a:ext>
          </a:extLst>
        </xdr:cNvPr>
        <xdr:cNvCxnSpPr/>
      </xdr:nvCxnSpPr>
      <xdr:spPr>
        <a:xfrm flipV="1">
          <a:off x="9639300" y="178719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24637</xdr:rowOff>
    </xdr:from>
    <xdr:to>
      <xdr:col>46</xdr:col>
      <xdr:colOff>38100</xdr:colOff>
      <xdr:row>104</xdr:row>
      <xdr:rowOff>126237</xdr:rowOff>
    </xdr:to>
    <xdr:sp macro="" textlink="">
      <xdr:nvSpPr>
        <xdr:cNvPr id="343" name="楕円 342">
          <a:extLst>
            <a:ext uri="{FF2B5EF4-FFF2-40B4-BE49-F238E27FC236}">
              <a16:creationId xmlns:a16="http://schemas.microsoft.com/office/drawing/2014/main" id="{4127BD01-D766-4AD8-B3E5-08EFBBB8B820}"/>
            </a:ext>
          </a:extLst>
        </xdr:cNvPr>
        <xdr:cNvSpPr/>
      </xdr:nvSpPr>
      <xdr:spPr>
        <a:xfrm>
          <a:off x="8699500" y="1785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64008</xdr:rowOff>
    </xdr:from>
    <xdr:to>
      <xdr:col>50</xdr:col>
      <xdr:colOff>114300</xdr:colOff>
      <xdr:row>104</xdr:row>
      <xdr:rowOff>75437</xdr:rowOff>
    </xdr:to>
    <xdr:cxnSp macro="">
      <xdr:nvCxnSpPr>
        <xdr:cNvPr id="344" name="直線コネクタ 343">
          <a:extLst>
            <a:ext uri="{FF2B5EF4-FFF2-40B4-BE49-F238E27FC236}">
              <a16:creationId xmlns:a16="http://schemas.microsoft.com/office/drawing/2014/main" id="{980C4BF6-E8C9-474B-A03E-015D012C1906}"/>
            </a:ext>
          </a:extLst>
        </xdr:cNvPr>
        <xdr:cNvCxnSpPr/>
      </xdr:nvCxnSpPr>
      <xdr:spPr>
        <a:xfrm flipV="1">
          <a:off x="8750300" y="1789480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131335</xdr:rowOff>
    </xdr:from>
    <xdr:ext cx="469744" cy="259045"/>
    <xdr:sp macro="" textlink="">
      <xdr:nvSpPr>
        <xdr:cNvPr id="345" name="n_1mainValue【市民会館】&#10;一人当たり面積">
          <a:extLst>
            <a:ext uri="{FF2B5EF4-FFF2-40B4-BE49-F238E27FC236}">
              <a16:creationId xmlns:a16="http://schemas.microsoft.com/office/drawing/2014/main" id="{1BC7AE27-A556-4831-99B0-16F1B3712599}"/>
            </a:ext>
          </a:extLst>
        </xdr:cNvPr>
        <xdr:cNvSpPr txBox="1"/>
      </xdr:nvSpPr>
      <xdr:spPr>
        <a:xfrm>
          <a:off x="9391727" y="1761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142764</xdr:rowOff>
    </xdr:from>
    <xdr:ext cx="469744" cy="259045"/>
    <xdr:sp macro="" textlink="">
      <xdr:nvSpPr>
        <xdr:cNvPr id="346" name="n_2mainValue【市民会館】&#10;一人当たり面積">
          <a:extLst>
            <a:ext uri="{FF2B5EF4-FFF2-40B4-BE49-F238E27FC236}">
              <a16:creationId xmlns:a16="http://schemas.microsoft.com/office/drawing/2014/main" id="{128679E3-8880-48AC-8A55-30088C74FD50}"/>
            </a:ext>
          </a:extLst>
        </xdr:cNvPr>
        <xdr:cNvSpPr txBox="1"/>
      </xdr:nvSpPr>
      <xdr:spPr>
        <a:xfrm>
          <a:off x="8515427" y="1763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a:extLst>
            <a:ext uri="{FF2B5EF4-FFF2-40B4-BE49-F238E27FC236}">
              <a16:creationId xmlns:a16="http://schemas.microsoft.com/office/drawing/2014/main" id="{54F568C5-E2DD-4A09-B17A-A1E19553074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a:extLst>
            <a:ext uri="{FF2B5EF4-FFF2-40B4-BE49-F238E27FC236}">
              <a16:creationId xmlns:a16="http://schemas.microsoft.com/office/drawing/2014/main" id="{5B7729DC-EF6A-4B77-9741-C54B8713FEA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a:extLst>
            <a:ext uri="{FF2B5EF4-FFF2-40B4-BE49-F238E27FC236}">
              <a16:creationId xmlns:a16="http://schemas.microsoft.com/office/drawing/2014/main" id="{A7055A37-5C83-47E9-A290-BE10A5A902E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a:extLst>
            <a:ext uri="{FF2B5EF4-FFF2-40B4-BE49-F238E27FC236}">
              <a16:creationId xmlns:a16="http://schemas.microsoft.com/office/drawing/2014/main" id="{0F4CF48C-EF92-4320-B95F-A25950B5802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a:extLst>
            <a:ext uri="{FF2B5EF4-FFF2-40B4-BE49-F238E27FC236}">
              <a16:creationId xmlns:a16="http://schemas.microsoft.com/office/drawing/2014/main" id="{F5EF1855-3572-433D-BDA8-F8538A18583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a:extLst>
            <a:ext uri="{FF2B5EF4-FFF2-40B4-BE49-F238E27FC236}">
              <a16:creationId xmlns:a16="http://schemas.microsoft.com/office/drawing/2014/main" id="{D005FA5F-ECF9-4F01-985C-2FA60831CB3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a:extLst>
            <a:ext uri="{FF2B5EF4-FFF2-40B4-BE49-F238E27FC236}">
              <a16:creationId xmlns:a16="http://schemas.microsoft.com/office/drawing/2014/main" id="{1342B5DD-8E6C-4E89-8482-577A0957D11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a:extLst>
            <a:ext uri="{FF2B5EF4-FFF2-40B4-BE49-F238E27FC236}">
              <a16:creationId xmlns:a16="http://schemas.microsoft.com/office/drawing/2014/main" id="{84034A63-2793-43C1-8BED-A9EB6303A96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a:extLst>
            <a:ext uri="{FF2B5EF4-FFF2-40B4-BE49-F238E27FC236}">
              <a16:creationId xmlns:a16="http://schemas.microsoft.com/office/drawing/2014/main" id="{46989010-0961-4BA1-965B-6CB6B220668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a:extLst>
            <a:ext uri="{FF2B5EF4-FFF2-40B4-BE49-F238E27FC236}">
              <a16:creationId xmlns:a16="http://schemas.microsoft.com/office/drawing/2014/main" id="{58B5074F-7D5D-4758-B32B-E0A97E4AAB3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57" name="直線コネクタ 356">
          <a:extLst>
            <a:ext uri="{FF2B5EF4-FFF2-40B4-BE49-F238E27FC236}">
              <a16:creationId xmlns:a16="http://schemas.microsoft.com/office/drawing/2014/main" id="{452FD7F8-18C2-42AD-954C-CA8B118BF7B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58" name="テキスト ボックス 357">
          <a:extLst>
            <a:ext uri="{FF2B5EF4-FFF2-40B4-BE49-F238E27FC236}">
              <a16:creationId xmlns:a16="http://schemas.microsoft.com/office/drawing/2014/main" id="{1836E6AD-4FCF-46A9-9CE9-DC7AE6F45557}"/>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9" name="直線コネクタ 358">
          <a:extLst>
            <a:ext uri="{FF2B5EF4-FFF2-40B4-BE49-F238E27FC236}">
              <a16:creationId xmlns:a16="http://schemas.microsoft.com/office/drawing/2014/main" id="{60B42373-0EE0-468B-AA4E-A15F0FBE52A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0" name="テキスト ボックス 359">
          <a:extLst>
            <a:ext uri="{FF2B5EF4-FFF2-40B4-BE49-F238E27FC236}">
              <a16:creationId xmlns:a16="http://schemas.microsoft.com/office/drawing/2014/main" id="{A076D037-5AF3-425C-868E-40DB751C02D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1" name="直線コネクタ 360">
          <a:extLst>
            <a:ext uri="{FF2B5EF4-FFF2-40B4-BE49-F238E27FC236}">
              <a16:creationId xmlns:a16="http://schemas.microsoft.com/office/drawing/2014/main" id="{674892A5-7B9B-4BC8-A5BF-A8C978DA615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2" name="テキスト ボックス 361">
          <a:extLst>
            <a:ext uri="{FF2B5EF4-FFF2-40B4-BE49-F238E27FC236}">
              <a16:creationId xmlns:a16="http://schemas.microsoft.com/office/drawing/2014/main" id="{07FA7052-2E79-4B52-866C-E14F3541D6F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3" name="直線コネクタ 362">
          <a:extLst>
            <a:ext uri="{FF2B5EF4-FFF2-40B4-BE49-F238E27FC236}">
              <a16:creationId xmlns:a16="http://schemas.microsoft.com/office/drawing/2014/main" id="{FEC5E889-4B98-41F6-994C-042B0900DAA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4" name="テキスト ボックス 363">
          <a:extLst>
            <a:ext uri="{FF2B5EF4-FFF2-40B4-BE49-F238E27FC236}">
              <a16:creationId xmlns:a16="http://schemas.microsoft.com/office/drawing/2014/main" id="{EF84D0A3-214D-49DE-86C0-F32419B20C1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5" name="直線コネクタ 364">
          <a:extLst>
            <a:ext uri="{FF2B5EF4-FFF2-40B4-BE49-F238E27FC236}">
              <a16:creationId xmlns:a16="http://schemas.microsoft.com/office/drawing/2014/main" id="{7572D76A-41E6-4D8E-BDDF-981D37F4B64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6" name="テキスト ボックス 365">
          <a:extLst>
            <a:ext uri="{FF2B5EF4-FFF2-40B4-BE49-F238E27FC236}">
              <a16:creationId xmlns:a16="http://schemas.microsoft.com/office/drawing/2014/main" id="{D203C021-366E-433B-A33D-223D76895559}"/>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a:extLst>
            <a:ext uri="{FF2B5EF4-FFF2-40B4-BE49-F238E27FC236}">
              <a16:creationId xmlns:a16="http://schemas.microsoft.com/office/drawing/2014/main" id="{3AC8F9C3-3A51-4004-961D-E8803871802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a:extLst>
            <a:ext uri="{FF2B5EF4-FFF2-40B4-BE49-F238E27FC236}">
              <a16:creationId xmlns:a16="http://schemas.microsoft.com/office/drawing/2014/main" id="{946D7840-A543-4ADD-9A88-250B4E00B41E}"/>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一般廃棄物処理施設】&#10;有形固定資産減価償却率グラフ枠">
          <a:extLst>
            <a:ext uri="{FF2B5EF4-FFF2-40B4-BE49-F238E27FC236}">
              <a16:creationId xmlns:a16="http://schemas.microsoft.com/office/drawing/2014/main" id="{8F96023E-5D32-478F-808F-97390B6539A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370" name="直線コネクタ 369">
          <a:extLst>
            <a:ext uri="{FF2B5EF4-FFF2-40B4-BE49-F238E27FC236}">
              <a16:creationId xmlns:a16="http://schemas.microsoft.com/office/drawing/2014/main" id="{A5B61BF4-B9B2-4138-BD73-BC6139059299}"/>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371" name="【一般廃棄物処理施設】&#10;有形固定資産減価償却率最小値テキスト">
          <a:extLst>
            <a:ext uri="{FF2B5EF4-FFF2-40B4-BE49-F238E27FC236}">
              <a16:creationId xmlns:a16="http://schemas.microsoft.com/office/drawing/2014/main" id="{196E468F-C1A4-4427-8EAD-2B28A74EDAD4}"/>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72" name="直線コネクタ 371">
          <a:extLst>
            <a:ext uri="{FF2B5EF4-FFF2-40B4-BE49-F238E27FC236}">
              <a16:creationId xmlns:a16="http://schemas.microsoft.com/office/drawing/2014/main" id="{0730F7DC-9ED0-4E88-8934-6036D157D6E6}"/>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373" name="【一般廃棄物処理施設】&#10;有形固定資産減価償却率最大値テキスト">
          <a:extLst>
            <a:ext uri="{FF2B5EF4-FFF2-40B4-BE49-F238E27FC236}">
              <a16:creationId xmlns:a16="http://schemas.microsoft.com/office/drawing/2014/main" id="{5308FA5D-E8B4-49AF-AD7C-CA8A5951C778}"/>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374" name="直線コネクタ 373">
          <a:extLst>
            <a:ext uri="{FF2B5EF4-FFF2-40B4-BE49-F238E27FC236}">
              <a16:creationId xmlns:a16="http://schemas.microsoft.com/office/drawing/2014/main" id="{283A9F6E-1150-444C-883F-94330051349E}"/>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375" name="【一般廃棄物処理施設】&#10;有形固定資産減価償却率平均値テキスト">
          <a:extLst>
            <a:ext uri="{FF2B5EF4-FFF2-40B4-BE49-F238E27FC236}">
              <a16:creationId xmlns:a16="http://schemas.microsoft.com/office/drawing/2014/main" id="{32332D0B-828D-44F4-ACCD-11499D49A822}"/>
            </a:ext>
          </a:extLst>
        </xdr:cNvPr>
        <xdr:cNvSpPr txBox="1"/>
      </xdr:nvSpPr>
      <xdr:spPr>
        <a:xfrm>
          <a:off x="16357600" y="6478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376" name="フローチャート: 判断 375">
          <a:extLst>
            <a:ext uri="{FF2B5EF4-FFF2-40B4-BE49-F238E27FC236}">
              <a16:creationId xmlns:a16="http://schemas.microsoft.com/office/drawing/2014/main" id="{595FAAE8-A80C-4246-A764-26A835049673}"/>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77" name="フローチャート: 判断 376">
          <a:extLst>
            <a:ext uri="{FF2B5EF4-FFF2-40B4-BE49-F238E27FC236}">
              <a16:creationId xmlns:a16="http://schemas.microsoft.com/office/drawing/2014/main" id="{871F5A0E-9B3E-4538-9DE2-CD289DA087FE}"/>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99077</xdr:rowOff>
    </xdr:from>
    <xdr:ext cx="405111" cy="259045"/>
    <xdr:sp macro="" textlink="">
      <xdr:nvSpPr>
        <xdr:cNvPr id="378" name="n_1aveValue【一般廃棄物処理施設】&#10;有形固定資産減価償却率">
          <a:extLst>
            <a:ext uri="{FF2B5EF4-FFF2-40B4-BE49-F238E27FC236}">
              <a16:creationId xmlns:a16="http://schemas.microsoft.com/office/drawing/2014/main" id="{66B6E3CF-F929-4DE1-896F-C14D2C2AD7AC}"/>
            </a:ext>
          </a:extLst>
        </xdr:cNvPr>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379" name="フローチャート: 判断 378">
          <a:extLst>
            <a:ext uri="{FF2B5EF4-FFF2-40B4-BE49-F238E27FC236}">
              <a16:creationId xmlns:a16="http://schemas.microsoft.com/office/drawing/2014/main" id="{E1B6E515-C3E5-4D1A-AA54-B4E11364AFF8}"/>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26687</xdr:rowOff>
    </xdr:from>
    <xdr:ext cx="405111" cy="259045"/>
    <xdr:sp macro="" textlink="">
      <xdr:nvSpPr>
        <xdr:cNvPr id="380" name="n_2aveValue【一般廃棄物処理施設】&#10;有形固定資産減価償却率">
          <a:extLst>
            <a:ext uri="{FF2B5EF4-FFF2-40B4-BE49-F238E27FC236}">
              <a16:creationId xmlns:a16="http://schemas.microsoft.com/office/drawing/2014/main" id="{C6E404A1-4DD2-408A-9DA0-5B88F6346781}"/>
            </a:ext>
          </a:extLst>
        </xdr:cNvPr>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381" name="フローチャート: 判断 380">
          <a:extLst>
            <a:ext uri="{FF2B5EF4-FFF2-40B4-BE49-F238E27FC236}">
              <a16:creationId xmlns:a16="http://schemas.microsoft.com/office/drawing/2014/main" id="{BA10C57E-EA21-4755-A040-E7C5B5D01541}"/>
            </a:ext>
          </a:extLst>
        </xdr:cNvPr>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1287</xdr:rowOff>
    </xdr:from>
    <xdr:ext cx="405111" cy="259045"/>
    <xdr:sp macro="" textlink="">
      <xdr:nvSpPr>
        <xdr:cNvPr id="382" name="n_3aveValue【一般廃棄物処理施設】&#10;有形固定資産減価償却率">
          <a:extLst>
            <a:ext uri="{FF2B5EF4-FFF2-40B4-BE49-F238E27FC236}">
              <a16:creationId xmlns:a16="http://schemas.microsoft.com/office/drawing/2014/main" id="{DAB8E14C-F3E5-4308-8154-18FB1669BDE6}"/>
            </a:ext>
          </a:extLst>
        </xdr:cNvPr>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A76FC0F2-E696-412E-A5FD-95709FC9478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90173EB2-F463-4E19-85F0-60772DDB580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19A6B69D-BCD6-4BF7-96B2-311F3CD6F65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139C0AA8-777F-4819-A779-B1D75E10A57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B910B6FC-5342-424E-9FA3-8F47BF6EA5C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148590</xdr:rowOff>
    </xdr:from>
    <xdr:to>
      <xdr:col>85</xdr:col>
      <xdr:colOff>177800</xdr:colOff>
      <xdr:row>37</xdr:row>
      <xdr:rowOff>78740</xdr:rowOff>
    </xdr:to>
    <xdr:sp macro="" textlink="">
      <xdr:nvSpPr>
        <xdr:cNvPr id="388" name="楕円 387">
          <a:extLst>
            <a:ext uri="{FF2B5EF4-FFF2-40B4-BE49-F238E27FC236}">
              <a16:creationId xmlns:a16="http://schemas.microsoft.com/office/drawing/2014/main" id="{CC8A11AA-B680-4855-A596-59A7B936F8EB}"/>
            </a:ext>
          </a:extLst>
        </xdr:cNvPr>
        <xdr:cNvSpPr/>
      </xdr:nvSpPr>
      <xdr:spPr>
        <a:xfrm>
          <a:off x="1626870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17</xdr:rowOff>
    </xdr:from>
    <xdr:ext cx="405111" cy="259045"/>
    <xdr:sp macro="" textlink="">
      <xdr:nvSpPr>
        <xdr:cNvPr id="389" name="【一般廃棄物処理施設】&#10;有形固定資産減価償却率該当値テキスト">
          <a:extLst>
            <a:ext uri="{FF2B5EF4-FFF2-40B4-BE49-F238E27FC236}">
              <a16:creationId xmlns:a16="http://schemas.microsoft.com/office/drawing/2014/main" id="{A5BEE21F-4E27-435C-9D1F-A0CA426E5703}"/>
            </a:ext>
          </a:extLst>
        </xdr:cNvPr>
        <xdr:cNvSpPr txBox="1"/>
      </xdr:nvSpPr>
      <xdr:spPr>
        <a:xfrm>
          <a:off x="16357600" y="6172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22860</xdr:rowOff>
    </xdr:from>
    <xdr:to>
      <xdr:col>81</xdr:col>
      <xdr:colOff>101600</xdr:colOff>
      <xdr:row>37</xdr:row>
      <xdr:rowOff>124460</xdr:rowOff>
    </xdr:to>
    <xdr:sp macro="" textlink="">
      <xdr:nvSpPr>
        <xdr:cNvPr id="390" name="楕円 389">
          <a:extLst>
            <a:ext uri="{FF2B5EF4-FFF2-40B4-BE49-F238E27FC236}">
              <a16:creationId xmlns:a16="http://schemas.microsoft.com/office/drawing/2014/main" id="{348BBB3E-BD12-4F6F-9E5C-5560EA5FB646}"/>
            </a:ext>
          </a:extLst>
        </xdr:cNvPr>
        <xdr:cNvSpPr/>
      </xdr:nvSpPr>
      <xdr:spPr>
        <a:xfrm>
          <a:off x="15430500" y="636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27940</xdr:rowOff>
    </xdr:from>
    <xdr:to>
      <xdr:col>85</xdr:col>
      <xdr:colOff>127000</xdr:colOff>
      <xdr:row>37</xdr:row>
      <xdr:rowOff>73660</xdr:rowOff>
    </xdr:to>
    <xdr:cxnSp macro="">
      <xdr:nvCxnSpPr>
        <xdr:cNvPr id="391" name="直線コネクタ 390">
          <a:extLst>
            <a:ext uri="{FF2B5EF4-FFF2-40B4-BE49-F238E27FC236}">
              <a16:creationId xmlns:a16="http://schemas.microsoft.com/office/drawing/2014/main" id="{A7FB4ABC-30DA-4BEE-AC37-17C40B8AFA4C}"/>
            </a:ext>
          </a:extLst>
        </xdr:cNvPr>
        <xdr:cNvCxnSpPr/>
      </xdr:nvCxnSpPr>
      <xdr:spPr>
        <a:xfrm flipV="1">
          <a:off x="15481300" y="637159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73660</xdr:rowOff>
    </xdr:from>
    <xdr:to>
      <xdr:col>76</xdr:col>
      <xdr:colOff>165100</xdr:colOff>
      <xdr:row>38</xdr:row>
      <xdr:rowOff>3810</xdr:rowOff>
    </xdr:to>
    <xdr:sp macro="" textlink="">
      <xdr:nvSpPr>
        <xdr:cNvPr id="392" name="楕円 391">
          <a:extLst>
            <a:ext uri="{FF2B5EF4-FFF2-40B4-BE49-F238E27FC236}">
              <a16:creationId xmlns:a16="http://schemas.microsoft.com/office/drawing/2014/main" id="{EB7F0C7C-6F36-412F-819E-3BBE684E79A3}"/>
            </a:ext>
          </a:extLst>
        </xdr:cNvPr>
        <xdr:cNvSpPr/>
      </xdr:nvSpPr>
      <xdr:spPr>
        <a:xfrm>
          <a:off x="145415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73660</xdr:rowOff>
    </xdr:from>
    <xdr:to>
      <xdr:col>81</xdr:col>
      <xdr:colOff>50800</xdr:colOff>
      <xdr:row>37</xdr:row>
      <xdr:rowOff>124460</xdr:rowOff>
    </xdr:to>
    <xdr:cxnSp macro="">
      <xdr:nvCxnSpPr>
        <xdr:cNvPr id="393" name="直線コネクタ 392">
          <a:extLst>
            <a:ext uri="{FF2B5EF4-FFF2-40B4-BE49-F238E27FC236}">
              <a16:creationId xmlns:a16="http://schemas.microsoft.com/office/drawing/2014/main" id="{7669A74E-9E4D-4BA3-B2AB-2402F3A25073}"/>
            </a:ext>
          </a:extLst>
        </xdr:cNvPr>
        <xdr:cNvCxnSpPr/>
      </xdr:nvCxnSpPr>
      <xdr:spPr>
        <a:xfrm flipV="1">
          <a:off x="14592300" y="641731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140987</xdr:rowOff>
    </xdr:from>
    <xdr:ext cx="405111" cy="259045"/>
    <xdr:sp macro="" textlink="">
      <xdr:nvSpPr>
        <xdr:cNvPr id="394" name="n_1mainValue【一般廃棄物処理施設】&#10;有形固定資産減価償却率">
          <a:extLst>
            <a:ext uri="{FF2B5EF4-FFF2-40B4-BE49-F238E27FC236}">
              <a16:creationId xmlns:a16="http://schemas.microsoft.com/office/drawing/2014/main" id="{F9B8968A-5B7C-42B5-AE9C-1FAC90614C59}"/>
            </a:ext>
          </a:extLst>
        </xdr:cNvPr>
        <xdr:cNvSpPr txBox="1"/>
      </xdr:nvSpPr>
      <xdr:spPr>
        <a:xfrm>
          <a:off x="15266044" y="614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20337</xdr:rowOff>
    </xdr:from>
    <xdr:ext cx="405111" cy="259045"/>
    <xdr:sp macro="" textlink="">
      <xdr:nvSpPr>
        <xdr:cNvPr id="395" name="n_2mainValue【一般廃棄物処理施設】&#10;有形固定資産減価償却率">
          <a:extLst>
            <a:ext uri="{FF2B5EF4-FFF2-40B4-BE49-F238E27FC236}">
              <a16:creationId xmlns:a16="http://schemas.microsoft.com/office/drawing/2014/main" id="{87FB3BB1-3C6B-4EC6-B8AF-510525B00D90}"/>
            </a:ext>
          </a:extLst>
        </xdr:cNvPr>
        <xdr:cNvSpPr txBox="1"/>
      </xdr:nvSpPr>
      <xdr:spPr>
        <a:xfrm>
          <a:off x="14389744" y="6192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a:extLst>
            <a:ext uri="{FF2B5EF4-FFF2-40B4-BE49-F238E27FC236}">
              <a16:creationId xmlns:a16="http://schemas.microsoft.com/office/drawing/2014/main" id="{D0767A71-2C0B-44A6-AD5A-1FE323AAFFD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a:extLst>
            <a:ext uri="{FF2B5EF4-FFF2-40B4-BE49-F238E27FC236}">
              <a16:creationId xmlns:a16="http://schemas.microsoft.com/office/drawing/2014/main" id="{DEE2D12B-DB02-474C-89A2-7DF5059FFCF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a:extLst>
            <a:ext uri="{FF2B5EF4-FFF2-40B4-BE49-F238E27FC236}">
              <a16:creationId xmlns:a16="http://schemas.microsoft.com/office/drawing/2014/main" id="{31F335BE-49DD-4B81-B5A0-35C58A8E05E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a:extLst>
            <a:ext uri="{FF2B5EF4-FFF2-40B4-BE49-F238E27FC236}">
              <a16:creationId xmlns:a16="http://schemas.microsoft.com/office/drawing/2014/main" id="{390EC2E8-1D08-466F-8AEF-5493964A0F8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a:extLst>
            <a:ext uri="{FF2B5EF4-FFF2-40B4-BE49-F238E27FC236}">
              <a16:creationId xmlns:a16="http://schemas.microsoft.com/office/drawing/2014/main" id="{D16E369C-BEC4-4F23-B58B-DD337C1D259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a:extLst>
            <a:ext uri="{FF2B5EF4-FFF2-40B4-BE49-F238E27FC236}">
              <a16:creationId xmlns:a16="http://schemas.microsoft.com/office/drawing/2014/main" id="{0240289F-0E29-4665-900B-F71F519377C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a:extLst>
            <a:ext uri="{FF2B5EF4-FFF2-40B4-BE49-F238E27FC236}">
              <a16:creationId xmlns:a16="http://schemas.microsoft.com/office/drawing/2014/main" id="{75266877-357D-465E-9287-92C42C6FADE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a:extLst>
            <a:ext uri="{FF2B5EF4-FFF2-40B4-BE49-F238E27FC236}">
              <a16:creationId xmlns:a16="http://schemas.microsoft.com/office/drawing/2014/main" id="{900BAA09-688C-4141-B8CE-BF60A245A8D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a:extLst>
            <a:ext uri="{FF2B5EF4-FFF2-40B4-BE49-F238E27FC236}">
              <a16:creationId xmlns:a16="http://schemas.microsoft.com/office/drawing/2014/main" id="{DB16A7D5-04E5-4D60-80F1-3BC19D04507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a:extLst>
            <a:ext uri="{FF2B5EF4-FFF2-40B4-BE49-F238E27FC236}">
              <a16:creationId xmlns:a16="http://schemas.microsoft.com/office/drawing/2014/main" id="{6A1B57C5-08F5-44E0-887C-05BA6F8E384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6" name="直線コネクタ 405">
          <a:extLst>
            <a:ext uri="{FF2B5EF4-FFF2-40B4-BE49-F238E27FC236}">
              <a16:creationId xmlns:a16="http://schemas.microsoft.com/office/drawing/2014/main" id="{6D6C5D16-5006-4D73-8AD2-6AA16F26C331}"/>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07" name="テキスト ボックス 406">
          <a:extLst>
            <a:ext uri="{FF2B5EF4-FFF2-40B4-BE49-F238E27FC236}">
              <a16:creationId xmlns:a16="http://schemas.microsoft.com/office/drawing/2014/main" id="{0474B982-3916-47BA-A0EB-E0AEB1D5D8C8}"/>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8" name="直線コネクタ 407">
          <a:extLst>
            <a:ext uri="{FF2B5EF4-FFF2-40B4-BE49-F238E27FC236}">
              <a16:creationId xmlns:a16="http://schemas.microsoft.com/office/drawing/2014/main" id="{EE4DFC1A-8AAE-458B-8D05-4E3F09A13077}"/>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09" name="テキスト ボックス 408">
          <a:extLst>
            <a:ext uri="{FF2B5EF4-FFF2-40B4-BE49-F238E27FC236}">
              <a16:creationId xmlns:a16="http://schemas.microsoft.com/office/drawing/2014/main" id="{C7162937-376D-42E4-BE40-8FAF1788BC95}"/>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0" name="直線コネクタ 409">
          <a:extLst>
            <a:ext uri="{FF2B5EF4-FFF2-40B4-BE49-F238E27FC236}">
              <a16:creationId xmlns:a16="http://schemas.microsoft.com/office/drawing/2014/main" id="{8EE27BD1-6074-4C17-9767-F1062745C8F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11" name="テキスト ボックス 410">
          <a:extLst>
            <a:ext uri="{FF2B5EF4-FFF2-40B4-BE49-F238E27FC236}">
              <a16:creationId xmlns:a16="http://schemas.microsoft.com/office/drawing/2014/main" id="{FF1FAF94-E33D-4940-B9E7-FE5900D143D7}"/>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2" name="直線コネクタ 411">
          <a:extLst>
            <a:ext uri="{FF2B5EF4-FFF2-40B4-BE49-F238E27FC236}">
              <a16:creationId xmlns:a16="http://schemas.microsoft.com/office/drawing/2014/main" id="{C618C932-ACE8-4F2C-A47D-6E5243CD36F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13" name="テキスト ボックス 412">
          <a:extLst>
            <a:ext uri="{FF2B5EF4-FFF2-40B4-BE49-F238E27FC236}">
              <a16:creationId xmlns:a16="http://schemas.microsoft.com/office/drawing/2014/main" id="{D7427762-DD1D-41E7-AD95-95539F2BBF82}"/>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4" name="直線コネクタ 413">
          <a:extLst>
            <a:ext uri="{FF2B5EF4-FFF2-40B4-BE49-F238E27FC236}">
              <a16:creationId xmlns:a16="http://schemas.microsoft.com/office/drawing/2014/main" id="{C7910907-0A84-49F2-9F43-BEC1C64C2C44}"/>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15" name="テキスト ボックス 414">
          <a:extLst>
            <a:ext uri="{FF2B5EF4-FFF2-40B4-BE49-F238E27FC236}">
              <a16:creationId xmlns:a16="http://schemas.microsoft.com/office/drawing/2014/main" id="{1B7E888E-7F8F-4A65-90A3-A3938BB4FF49}"/>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a:extLst>
            <a:ext uri="{FF2B5EF4-FFF2-40B4-BE49-F238E27FC236}">
              <a16:creationId xmlns:a16="http://schemas.microsoft.com/office/drawing/2014/main" id="{2455A054-B716-4F30-B6D9-E00D86FFC95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17" name="テキスト ボックス 416">
          <a:extLst>
            <a:ext uri="{FF2B5EF4-FFF2-40B4-BE49-F238E27FC236}">
              <a16:creationId xmlns:a16="http://schemas.microsoft.com/office/drawing/2014/main" id="{A450A45B-5218-4BCE-9562-E92CE9292518}"/>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一般廃棄物処理施設】&#10;一人当たり有形固定資産（償却資産）額グラフ枠">
          <a:extLst>
            <a:ext uri="{FF2B5EF4-FFF2-40B4-BE49-F238E27FC236}">
              <a16:creationId xmlns:a16="http://schemas.microsoft.com/office/drawing/2014/main" id="{5C6B4210-92AA-4CD9-A4C5-0E475798343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419" name="直線コネクタ 418">
          <a:extLst>
            <a:ext uri="{FF2B5EF4-FFF2-40B4-BE49-F238E27FC236}">
              <a16:creationId xmlns:a16="http://schemas.microsoft.com/office/drawing/2014/main" id="{B908FA02-8F52-4360-B660-5B16C0B28A26}"/>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420" name="【一般廃棄物処理施設】&#10;一人当たり有形固定資産（償却資産）額最小値テキスト">
          <a:extLst>
            <a:ext uri="{FF2B5EF4-FFF2-40B4-BE49-F238E27FC236}">
              <a16:creationId xmlns:a16="http://schemas.microsoft.com/office/drawing/2014/main" id="{DB9CEBDB-D685-468C-91C4-B37EABE30753}"/>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421" name="直線コネクタ 420">
          <a:extLst>
            <a:ext uri="{FF2B5EF4-FFF2-40B4-BE49-F238E27FC236}">
              <a16:creationId xmlns:a16="http://schemas.microsoft.com/office/drawing/2014/main" id="{DD64C270-A917-4D6E-922A-B0D64BC73EB7}"/>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422" name="【一般廃棄物処理施設】&#10;一人当たり有形固定資産（償却資産）額最大値テキスト">
          <a:extLst>
            <a:ext uri="{FF2B5EF4-FFF2-40B4-BE49-F238E27FC236}">
              <a16:creationId xmlns:a16="http://schemas.microsoft.com/office/drawing/2014/main" id="{0A632A9D-30EF-4580-A917-222A4D29DD1E}"/>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423" name="直線コネクタ 422">
          <a:extLst>
            <a:ext uri="{FF2B5EF4-FFF2-40B4-BE49-F238E27FC236}">
              <a16:creationId xmlns:a16="http://schemas.microsoft.com/office/drawing/2014/main" id="{0ACE9CF6-CC43-45A5-AFA8-2EEF3FC48C80}"/>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113926</xdr:rowOff>
    </xdr:from>
    <xdr:ext cx="599010" cy="259045"/>
    <xdr:sp macro="" textlink="">
      <xdr:nvSpPr>
        <xdr:cNvPr id="424" name="【一般廃棄物処理施設】&#10;一人当たり有形固定資産（償却資産）額平均値テキスト">
          <a:extLst>
            <a:ext uri="{FF2B5EF4-FFF2-40B4-BE49-F238E27FC236}">
              <a16:creationId xmlns:a16="http://schemas.microsoft.com/office/drawing/2014/main" id="{48F1FCA1-7F45-40EE-85C9-97A662F3E0A1}"/>
            </a:ext>
          </a:extLst>
        </xdr:cNvPr>
        <xdr:cNvSpPr txBox="1"/>
      </xdr:nvSpPr>
      <xdr:spPr>
        <a:xfrm>
          <a:off x="22199600" y="69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425" name="フローチャート: 判断 424">
          <a:extLst>
            <a:ext uri="{FF2B5EF4-FFF2-40B4-BE49-F238E27FC236}">
              <a16:creationId xmlns:a16="http://schemas.microsoft.com/office/drawing/2014/main" id="{C02ACDB0-FCFE-469D-9BEA-616C570A52C5}"/>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426" name="フローチャート: 判断 425">
          <a:extLst>
            <a:ext uri="{FF2B5EF4-FFF2-40B4-BE49-F238E27FC236}">
              <a16:creationId xmlns:a16="http://schemas.microsoft.com/office/drawing/2014/main" id="{CB301984-1B7E-41B0-9F3E-C92B33F48B94}"/>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74534</xdr:rowOff>
    </xdr:from>
    <xdr:ext cx="599010" cy="259045"/>
    <xdr:sp macro="" textlink="">
      <xdr:nvSpPr>
        <xdr:cNvPr id="427" name="n_1aveValue【一般廃棄物処理施設】&#10;一人当たり有形固定資産（償却資産）額">
          <a:extLst>
            <a:ext uri="{FF2B5EF4-FFF2-40B4-BE49-F238E27FC236}">
              <a16:creationId xmlns:a16="http://schemas.microsoft.com/office/drawing/2014/main" id="{9A0C7671-5023-46F4-8021-8437FBF65EB9}"/>
            </a:ext>
          </a:extLst>
        </xdr:cNvPr>
        <xdr:cNvSpPr txBox="1"/>
      </xdr:nvSpPr>
      <xdr:spPr>
        <a:xfrm>
          <a:off x="21011095" y="710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428" name="フローチャート: 判断 427">
          <a:extLst>
            <a:ext uri="{FF2B5EF4-FFF2-40B4-BE49-F238E27FC236}">
              <a16:creationId xmlns:a16="http://schemas.microsoft.com/office/drawing/2014/main" id="{5CB57F09-BEAB-4B99-9BAB-B907C81BD36E}"/>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15553</xdr:rowOff>
    </xdr:from>
    <xdr:ext cx="599010" cy="259045"/>
    <xdr:sp macro="" textlink="">
      <xdr:nvSpPr>
        <xdr:cNvPr id="429" name="n_2aveValue【一般廃棄物処理施設】&#10;一人当たり有形固定資産（償却資産）額">
          <a:extLst>
            <a:ext uri="{FF2B5EF4-FFF2-40B4-BE49-F238E27FC236}">
              <a16:creationId xmlns:a16="http://schemas.microsoft.com/office/drawing/2014/main" id="{1AA35447-5216-4378-A778-9D754596BFD9}"/>
            </a:ext>
          </a:extLst>
        </xdr:cNvPr>
        <xdr:cNvSpPr txBox="1"/>
      </xdr:nvSpPr>
      <xdr:spPr>
        <a:xfrm>
          <a:off x="20134795" y="704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430" name="フローチャート: 判断 429">
          <a:extLst>
            <a:ext uri="{FF2B5EF4-FFF2-40B4-BE49-F238E27FC236}">
              <a16:creationId xmlns:a16="http://schemas.microsoft.com/office/drawing/2014/main" id="{0AC2362B-BFAC-4540-9CEA-C8337FEF2FCC}"/>
            </a:ext>
          </a:extLst>
        </xdr:cNvPr>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48634</xdr:rowOff>
    </xdr:from>
    <xdr:ext cx="599010" cy="259045"/>
    <xdr:sp macro="" textlink="">
      <xdr:nvSpPr>
        <xdr:cNvPr id="431" name="n_3aveValue【一般廃棄物処理施設】&#10;一人当たり有形固定資産（償却資産）額">
          <a:extLst>
            <a:ext uri="{FF2B5EF4-FFF2-40B4-BE49-F238E27FC236}">
              <a16:creationId xmlns:a16="http://schemas.microsoft.com/office/drawing/2014/main" id="{F62375E7-E8EA-4C4B-9CF9-2B527F8085C5}"/>
            </a:ext>
          </a:extLst>
        </xdr:cNvPr>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BD25F577-1279-4CAC-A210-607F6B76C5A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AA03E5C7-3290-463B-B995-D28D44E043B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1A6AAE35-A5AE-41AF-87CF-C96C06CD3F8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D3A5E367-01F6-45D1-B0FF-609ED2E89E0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F3B10C26-54BE-4D39-A6B2-65E9B569EC4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104562</xdr:rowOff>
    </xdr:from>
    <xdr:to>
      <xdr:col>116</xdr:col>
      <xdr:colOff>114300</xdr:colOff>
      <xdr:row>39</xdr:row>
      <xdr:rowOff>34712</xdr:rowOff>
    </xdr:to>
    <xdr:sp macro="" textlink="">
      <xdr:nvSpPr>
        <xdr:cNvPr id="437" name="楕円 436">
          <a:extLst>
            <a:ext uri="{FF2B5EF4-FFF2-40B4-BE49-F238E27FC236}">
              <a16:creationId xmlns:a16="http://schemas.microsoft.com/office/drawing/2014/main" id="{ADE7E4B7-82A8-4984-8124-4BFFEFD2EB84}"/>
            </a:ext>
          </a:extLst>
        </xdr:cNvPr>
        <xdr:cNvSpPr/>
      </xdr:nvSpPr>
      <xdr:spPr>
        <a:xfrm>
          <a:off x="22110700" y="661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127439</xdr:rowOff>
    </xdr:from>
    <xdr:ext cx="599010" cy="259045"/>
    <xdr:sp macro="" textlink="">
      <xdr:nvSpPr>
        <xdr:cNvPr id="438" name="【一般廃棄物処理施設】&#10;一人当たり有形固定資産（償却資産）額該当値テキスト">
          <a:extLst>
            <a:ext uri="{FF2B5EF4-FFF2-40B4-BE49-F238E27FC236}">
              <a16:creationId xmlns:a16="http://schemas.microsoft.com/office/drawing/2014/main" id="{02DBACAC-0C0A-4E1A-93AA-FF982B3EC24C}"/>
            </a:ext>
          </a:extLst>
        </xdr:cNvPr>
        <xdr:cNvSpPr txBox="1"/>
      </xdr:nvSpPr>
      <xdr:spPr>
        <a:xfrm>
          <a:off x="22199600" y="6471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121036</xdr:rowOff>
    </xdr:from>
    <xdr:to>
      <xdr:col>112</xdr:col>
      <xdr:colOff>38100</xdr:colOff>
      <xdr:row>39</xdr:row>
      <xdr:rowOff>51186</xdr:rowOff>
    </xdr:to>
    <xdr:sp macro="" textlink="">
      <xdr:nvSpPr>
        <xdr:cNvPr id="439" name="楕円 438">
          <a:extLst>
            <a:ext uri="{FF2B5EF4-FFF2-40B4-BE49-F238E27FC236}">
              <a16:creationId xmlns:a16="http://schemas.microsoft.com/office/drawing/2014/main" id="{FE8497D5-CD2A-49A9-BCC2-4DE3D987730F}"/>
            </a:ext>
          </a:extLst>
        </xdr:cNvPr>
        <xdr:cNvSpPr/>
      </xdr:nvSpPr>
      <xdr:spPr>
        <a:xfrm>
          <a:off x="21272500" y="663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155362</xdr:rowOff>
    </xdr:from>
    <xdr:to>
      <xdr:col>116</xdr:col>
      <xdr:colOff>63500</xdr:colOff>
      <xdr:row>39</xdr:row>
      <xdr:rowOff>386</xdr:rowOff>
    </xdr:to>
    <xdr:cxnSp macro="">
      <xdr:nvCxnSpPr>
        <xdr:cNvPr id="440" name="直線コネクタ 439">
          <a:extLst>
            <a:ext uri="{FF2B5EF4-FFF2-40B4-BE49-F238E27FC236}">
              <a16:creationId xmlns:a16="http://schemas.microsoft.com/office/drawing/2014/main" id="{1EF55154-763D-438C-817B-9E9FEFD77619}"/>
            </a:ext>
          </a:extLst>
        </xdr:cNvPr>
        <xdr:cNvCxnSpPr/>
      </xdr:nvCxnSpPr>
      <xdr:spPr>
        <a:xfrm flipV="1">
          <a:off x="21323300" y="6670462"/>
          <a:ext cx="838200" cy="1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129093</xdr:rowOff>
    </xdr:from>
    <xdr:to>
      <xdr:col>107</xdr:col>
      <xdr:colOff>101600</xdr:colOff>
      <xdr:row>39</xdr:row>
      <xdr:rowOff>59243</xdr:rowOff>
    </xdr:to>
    <xdr:sp macro="" textlink="">
      <xdr:nvSpPr>
        <xdr:cNvPr id="441" name="楕円 440">
          <a:extLst>
            <a:ext uri="{FF2B5EF4-FFF2-40B4-BE49-F238E27FC236}">
              <a16:creationId xmlns:a16="http://schemas.microsoft.com/office/drawing/2014/main" id="{E5ACE444-D871-4DEE-A31E-24E6F2E42EC8}"/>
            </a:ext>
          </a:extLst>
        </xdr:cNvPr>
        <xdr:cNvSpPr/>
      </xdr:nvSpPr>
      <xdr:spPr>
        <a:xfrm>
          <a:off x="20383500" y="664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386</xdr:rowOff>
    </xdr:from>
    <xdr:to>
      <xdr:col>111</xdr:col>
      <xdr:colOff>177800</xdr:colOff>
      <xdr:row>39</xdr:row>
      <xdr:rowOff>8443</xdr:rowOff>
    </xdr:to>
    <xdr:cxnSp macro="">
      <xdr:nvCxnSpPr>
        <xdr:cNvPr id="442" name="直線コネクタ 441">
          <a:extLst>
            <a:ext uri="{FF2B5EF4-FFF2-40B4-BE49-F238E27FC236}">
              <a16:creationId xmlns:a16="http://schemas.microsoft.com/office/drawing/2014/main" id="{76BA156A-0AA2-4BD3-B909-0CB4E30D0843}"/>
            </a:ext>
          </a:extLst>
        </xdr:cNvPr>
        <xdr:cNvCxnSpPr/>
      </xdr:nvCxnSpPr>
      <xdr:spPr>
        <a:xfrm flipV="1">
          <a:off x="20434300" y="6686936"/>
          <a:ext cx="889000" cy="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67713</xdr:rowOff>
    </xdr:from>
    <xdr:ext cx="599010" cy="259045"/>
    <xdr:sp macro="" textlink="">
      <xdr:nvSpPr>
        <xdr:cNvPr id="443" name="n_1mainValue【一般廃棄物処理施設】&#10;一人当たり有形固定資産（償却資産）額">
          <a:extLst>
            <a:ext uri="{FF2B5EF4-FFF2-40B4-BE49-F238E27FC236}">
              <a16:creationId xmlns:a16="http://schemas.microsoft.com/office/drawing/2014/main" id="{F13B6B70-ECBC-45F1-9BC2-A111805C07BA}"/>
            </a:ext>
          </a:extLst>
        </xdr:cNvPr>
        <xdr:cNvSpPr txBox="1"/>
      </xdr:nvSpPr>
      <xdr:spPr>
        <a:xfrm>
          <a:off x="21011095" y="641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75770</xdr:rowOff>
    </xdr:from>
    <xdr:ext cx="599010" cy="259045"/>
    <xdr:sp macro="" textlink="">
      <xdr:nvSpPr>
        <xdr:cNvPr id="444" name="n_2mainValue【一般廃棄物処理施設】&#10;一人当たり有形固定資産（償却資産）額">
          <a:extLst>
            <a:ext uri="{FF2B5EF4-FFF2-40B4-BE49-F238E27FC236}">
              <a16:creationId xmlns:a16="http://schemas.microsoft.com/office/drawing/2014/main" id="{F556A240-01E9-43A7-8946-D488457FA3FD}"/>
            </a:ext>
          </a:extLst>
        </xdr:cNvPr>
        <xdr:cNvSpPr txBox="1"/>
      </xdr:nvSpPr>
      <xdr:spPr>
        <a:xfrm>
          <a:off x="20134795" y="6419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a:extLst>
            <a:ext uri="{FF2B5EF4-FFF2-40B4-BE49-F238E27FC236}">
              <a16:creationId xmlns:a16="http://schemas.microsoft.com/office/drawing/2014/main" id="{039EE407-5D1F-4297-B035-C6B44CD685A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a:extLst>
            <a:ext uri="{FF2B5EF4-FFF2-40B4-BE49-F238E27FC236}">
              <a16:creationId xmlns:a16="http://schemas.microsoft.com/office/drawing/2014/main" id="{776CA00B-1E82-444C-B1EB-E4AF2F7553C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a:extLst>
            <a:ext uri="{FF2B5EF4-FFF2-40B4-BE49-F238E27FC236}">
              <a16:creationId xmlns:a16="http://schemas.microsoft.com/office/drawing/2014/main" id="{46167F72-2D9D-4E23-8E34-B6F073A42BC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a:extLst>
            <a:ext uri="{FF2B5EF4-FFF2-40B4-BE49-F238E27FC236}">
              <a16:creationId xmlns:a16="http://schemas.microsoft.com/office/drawing/2014/main" id="{970EC4B2-0CC9-481C-8FA4-4C2E9B445DF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a:extLst>
            <a:ext uri="{FF2B5EF4-FFF2-40B4-BE49-F238E27FC236}">
              <a16:creationId xmlns:a16="http://schemas.microsoft.com/office/drawing/2014/main" id="{6BE9A9D5-B227-404E-A24A-00B7EA9BF4C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a:extLst>
            <a:ext uri="{FF2B5EF4-FFF2-40B4-BE49-F238E27FC236}">
              <a16:creationId xmlns:a16="http://schemas.microsoft.com/office/drawing/2014/main" id="{4F8436C4-34D4-41BA-A51D-363AAFC8BA6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a:extLst>
            <a:ext uri="{FF2B5EF4-FFF2-40B4-BE49-F238E27FC236}">
              <a16:creationId xmlns:a16="http://schemas.microsoft.com/office/drawing/2014/main" id="{AFAF6806-AC7F-4932-94DB-0C9E9A7B650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a:extLst>
            <a:ext uri="{FF2B5EF4-FFF2-40B4-BE49-F238E27FC236}">
              <a16:creationId xmlns:a16="http://schemas.microsoft.com/office/drawing/2014/main" id="{F13DF86E-DCA5-4390-BC11-23C7B65C1C6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a:extLst>
            <a:ext uri="{FF2B5EF4-FFF2-40B4-BE49-F238E27FC236}">
              <a16:creationId xmlns:a16="http://schemas.microsoft.com/office/drawing/2014/main" id="{4B412B7F-8758-494B-834F-23C4946776A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a:extLst>
            <a:ext uri="{FF2B5EF4-FFF2-40B4-BE49-F238E27FC236}">
              <a16:creationId xmlns:a16="http://schemas.microsoft.com/office/drawing/2014/main" id="{B5E3A7B7-D7FC-4B83-881F-3B9E5FD995C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5" name="直線コネクタ 454">
          <a:extLst>
            <a:ext uri="{FF2B5EF4-FFF2-40B4-BE49-F238E27FC236}">
              <a16:creationId xmlns:a16="http://schemas.microsoft.com/office/drawing/2014/main" id="{B2323BDD-43A6-4F9F-8E4A-CA79240B1C8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6" name="テキスト ボックス 455">
          <a:extLst>
            <a:ext uri="{FF2B5EF4-FFF2-40B4-BE49-F238E27FC236}">
              <a16:creationId xmlns:a16="http://schemas.microsoft.com/office/drawing/2014/main" id="{E45BBE68-54F3-47A6-BCE9-641E8D2A59D9}"/>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7" name="直線コネクタ 456">
          <a:extLst>
            <a:ext uri="{FF2B5EF4-FFF2-40B4-BE49-F238E27FC236}">
              <a16:creationId xmlns:a16="http://schemas.microsoft.com/office/drawing/2014/main" id="{78CC3699-7B3D-4148-A529-82BEB98CF8C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8" name="テキスト ボックス 457">
          <a:extLst>
            <a:ext uri="{FF2B5EF4-FFF2-40B4-BE49-F238E27FC236}">
              <a16:creationId xmlns:a16="http://schemas.microsoft.com/office/drawing/2014/main" id="{40128104-FA0B-4153-8888-6ADE2A20F38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9" name="直線コネクタ 458">
          <a:extLst>
            <a:ext uri="{FF2B5EF4-FFF2-40B4-BE49-F238E27FC236}">
              <a16:creationId xmlns:a16="http://schemas.microsoft.com/office/drawing/2014/main" id="{8A5BFA1D-09E2-4A8F-8E3A-656CA8B2FC4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0" name="テキスト ボックス 459">
          <a:extLst>
            <a:ext uri="{FF2B5EF4-FFF2-40B4-BE49-F238E27FC236}">
              <a16:creationId xmlns:a16="http://schemas.microsoft.com/office/drawing/2014/main" id="{450A6553-CA27-4A15-8DCD-B8A4BE27102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1" name="直線コネクタ 460">
          <a:extLst>
            <a:ext uri="{FF2B5EF4-FFF2-40B4-BE49-F238E27FC236}">
              <a16:creationId xmlns:a16="http://schemas.microsoft.com/office/drawing/2014/main" id="{FDC985EC-B06F-4C2C-B585-7F9B03B0AB1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2" name="テキスト ボックス 461">
          <a:extLst>
            <a:ext uri="{FF2B5EF4-FFF2-40B4-BE49-F238E27FC236}">
              <a16:creationId xmlns:a16="http://schemas.microsoft.com/office/drawing/2014/main" id="{85A0C876-8338-434A-B560-53D15186288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3" name="直線コネクタ 462">
          <a:extLst>
            <a:ext uri="{FF2B5EF4-FFF2-40B4-BE49-F238E27FC236}">
              <a16:creationId xmlns:a16="http://schemas.microsoft.com/office/drawing/2014/main" id="{9F48803D-EC91-4840-8A27-3BB7692561C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4" name="テキスト ボックス 463">
          <a:extLst>
            <a:ext uri="{FF2B5EF4-FFF2-40B4-BE49-F238E27FC236}">
              <a16:creationId xmlns:a16="http://schemas.microsoft.com/office/drawing/2014/main" id="{D3CAF882-C971-4D55-8984-BDDED632EA0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5" name="直線コネクタ 464">
          <a:extLst>
            <a:ext uri="{FF2B5EF4-FFF2-40B4-BE49-F238E27FC236}">
              <a16:creationId xmlns:a16="http://schemas.microsoft.com/office/drawing/2014/main" id="{CC67BE11-F8DC-47C4-A1C1-99A32C17E7D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6" name="テキスト ボックス 465">
          <a:extLst>
            <a:ext uri="{FF2B5EF4-FFF2-40B4-BE49-F238E27FC236}">
              <a16:creationId xmlns:a16="http://schemas.microsoft.com/office/drawing/2014/main" id="{E6B06CBC-02D3-4857-8E1E-B56B6D2E3199}"/>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a:extLst>
            <a:ext uri="{FF2B5EF4-FFF2-40B4-BE49-F238E27FC236}">
              <a16:creationId xmlns:a16="http://schemas.microsoft.com/office/drawing/2014/main" id="{6A9A7D70-CD14-4E7E-BA8C-0A90426CE74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8" name="テキスト ボックス 467">
          <a:extLst>
            <a:ext uri="{FF2B5EF4-FFF2-40B4-BE49-F238E27FC236}">
              <a16:creationId xmlns:a16="http://schemas.microsoft.com/office/drawing/2014/main" id="{DACF81C2-4A8E-41BA-8804-1B5E3ADCE6CC}"/>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保健センター・保健所】&#10;有形固定資産減価償却率グラフ枠">
          <a:extLst>
            <a:ext uri="{FF2B5EF4-FFF2-40B4-BE49-F238E27FC236}">
              <a16:creationId xmlns:a16="http://schemas.microsoft.com/office/drawing/2014/main" id="{454FF5FA-E33E-42F2-A0B7-C9BD06CAFFE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470" name="直線コネクタ 469">
          <a:extLst>
            <a:ext uri="{FF2B5EF4-FFF2-40B4-BE49-F238E27FC236}">
              <a16:creationId xmlns:a16="http://schemas.microsoft.com/office/drawing/2014/main" id="{BF7E2D14-C8FC-4FB0-BCA4-2F7109E678FF}"/>
            </a:ext>
          </a:extLst>
        </xdr:cNvPr>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471" name="【保健センター・保健所】&#10;有形固定資産減価償却率最小値テキスト">
          <a:extLst>
            <a:ext uri="{FF2B5EF4-FFF2-40B4-BE49-F238E27FC236}">
              <a16:creationId xmlns:a16="http://schemas.microsoft.com/office/drawing/2014/main" id="{F1C447BD-D220-47DF-8D58-29589BEA0140}"/>
            </a:ext>
          </a:extLst>
        </xdr:cNvPr>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472" name="直線コネクタ 471">
          <a:extLst>
            <a:ext uri="{FF2B5EF4-FFF2-40B4-BE49-F238E27FC236}">
              <a16:creationId xmlns:a16="http://schemas.microsoft.com/office/drawing/2014/main" id="{6A1DD768-777C-498D-9515-D354292EB2EF}"/>
            </a:ext>
          </a:extLst>
        </xdr:cNvPr>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473" name="【保健センター・保健所】&#10;有形固定資産減価償却率最大値テキスト">
          <a:extLst>
            <a:ext uri="{FF2B5EF4-FFF2-40B4-BE49-F238E27FC236}">
              <a16:creationId xmlns:a16="http://schemas.microsoft.com/office/drawing/2014/main" id="{6DF6B1EB-196E-4293-83A2-1B369C9D3D6C}"/>
            </a:ext>
          </a:extLst>
        </xdr:cNvPr>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474" name="直線コネクタ 473">
          <a:extLst>
            <a:ext uri="{FF2B5EF4-FFF2-40B4-BE49-F238E27FC236}">
              <a16:creationId xmlns:a16="http://schemas.microsoft.com/office/drawing/2014/main" id="{705CAB96-EC53-4A85-A9C9-FA894264D3F1}"/>
            </a:ext>
          </a:extLst>
        </xdr:cNvPr>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475" name="【保健センター・保健所】&#10;有形固定資産減価償却率平均値テキスト">
          <a:extLst>
            <a:ext uri="{FF2B5EF4-FFF2-40B4-BE49-F238E27FC236}">
              <a16:creationId xmlns:a16="http://schemas.microsoft.com/office/drawing/2014/main" id="{6F63B2BD-590C-4F01-85AD-A136CC90F295}"/>
            </a:ext>
          </a:extLst>
        </xdr:cNvPr>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476" name="フローチャート: 判断 475">
          <a:extLst>
            <a:ext uri="{FF2B5EF4-FFF2-40B4-BE49-F238E27FC236}">
              <a16:creationId xmlns:a16="http://schemas.microsoft.com/office/drawing/2014/main" id="{ABC79545-2F5B-4A52-8651-0A0C4C2F8B8B}"/>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77" name="フローチャート: 判断 476">
          <a:extLst>
            <a:ext uri="{FF2B5EF4-FFF2-40B4-BE49-F238E27FC236}">
              <a16:creationId xmlns:a16="http://schemas.microsoft.com/office/drawing/2014/main" id="{1FAB9632-FDF5-403F-BFE3-8800BDA1D6D9}"/>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97444</xdr:rowOff>
    </xdr:from>
    <xdr:ext cx="405111" cy="259045"/>
    <xdr:sp macro="" textlink="">
      <xdr:nvSpPr>
        <xdr:cNvPr id="478" name="n_1aveValue【保健センター・保健所】&#10;有形固定資産減価償却率">
          <a:extLst>
            <a:ext uri="{FF2B5EF4-FFF2-40B4-BE49-F238E27FC236}">
              <a16:creationId xmlns:a16="http://schemas.microsoft.com/office/drawing/2014/main" id="{66C60274-7D7D-438F-9D1D-007625D7CEEE}"/>
            </a:ext>
          </a:extLst>
        </xdr:cNvPr>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479" name="フローチャート: 判断 478">
          <a:extLst>
            <a:ext uri="{FF2B5EF4-FFF2-40B4-BE49-F238E27FC236}">
              <a16:creationId xmlns:a16="http://schemas.microsoft.com/office/drawing/2014/main" id="{53073E3C-DE86-4303-8BA8-241E9D533B4B}"/>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107242</xdr:rowOff>
    </xdr:from>
    <xdr:ext cx="405111" cy="259045"/>
    <xdr:sp macro="" textlink="">
      <xdr:nvSpPr>
        <xdr:cNvPr id="480" name="n_2aveValue【保健センター・保健所】&#10;有形固定資産減価償却率">
          <a:extLst>
            <a:ext uri="{FF2B5EF4-FFF2-40B4-BE49-F238E27FC236}">
              <a16:creationId xmlns:a16="http://schemas.microsoft.com/office/drawing/2014/main" id="{720FA940-B8F5-4B4D-A134-FCAF9C2E702D}"/>
            </a:ext>
          </a:extLst>
        </xdr:cNvPr>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43906</xdr:rowOff>
    </xdr:from>
    <xdr:to>
      <xdr:col>72</xdr:col>
      <xdr:colOff>38100</xdr:colOff>
      <xdr:row>60</xdr:row>
      <xdr:rowOff>145506</xdr:rowOff>
    </xdr:to>
    <xdr:sp macro="" textlink="">
      <xdr:nvSpPr>
        <xdr:cNvPr id="481" name="フローチャート: 判断 480">
          <a:extLst>
            <a:ext uri="{FF2B5EF4-FFF2-40B4-BE49-F238E27FC236}">
              <a16:creationId xmlns:a16="http://schemas.microsoft.com/office/drawing/2014/main" id="{5589682F-8BCB-4B81-90A3-55B97C1709EE}"/>
            </a:ext>
          </a:extLst>
        </xdr:cNvPr>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162033</xdr:rowOff>
    </xdr:from>
    <xdr:ext cx="405111" cy="259045"/>
    <xdr:sp macro="" textlink="">
      <xdr:nvSpPr>
        <xdr:cNvPr id="482" name="n_3aveValue【保健センター・保健所】&#10;有形固定資産減価償却率">
          <a:extLst>
            <a:ext uri="{FF2B5EF4-FFF2-40B4-BE49-F238E27FC236}">
              <a16:creationId xmlns:a16="http://schemas.microsoft.com/office/drawing/2014/main" id="{87F52AB6-53E7-4A29-8B78-CF4E47164D3D}"/>
            </a:ext>
          </a:extLst>
        </xdr:cNvPr>
        <xdr:cNvSpPr txBox="1"/>
      </xdr:nvSpPr>
      <xdr:spPr>
        <a:xfrm>
          <a:off x="13500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496437E1-21EF-477E-AA5B-144A3CF2C75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501F497B-45B4-4EDD-9CE7-72030A12B4C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B1DF9C34-6F0B-4B38-AC43-242D20CB3A3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7CC1F347-01A2-4F2F-97D6-45362531621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4468F2C2-2D10-4709-8760-9629F535ACE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136978</xdr:rowOff>
    </xdr:from>
    <xdr:to>
      <xdr:col>85</xdr:col>
      <xdr:colOff>177800</xdr:colOff>
      <xdr:row>59</xdr:row>
      <xdr:rowOff>67128</xdr:rowOff>
    </xdr:to>
    <xdr:sp macro="" textlink="">
      <xdr:nvSpPr>
        <xdr:cNvPr id="488" name="楕円 487">
          <a:extLst>
            <a:ext uri="{FF2B5EF4-FFF2-40B4-BE49-F238E27FC236}">
              <a16:creationId xmlns:a16="http://schemas.microsoft.com/office/drawing/2014/main" id="{C1BCD5B8-E409-4AE1-B8C6-E5C2336780C3}"/>
            </a:ext>
          </a:extLst>
        </xdr:cNvPr>
        <xdr:cNvSpPr/>
      </xdr:nvSpPr>
      <xdr:spPr>
        <a:xfrm>
          <a:off x="162687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159855</xdr:rowOff>
    </xdr:from>
    <xdr:ext cx="405111" cy="259045"/>
    <xdr:sp macro="" textlink="">
      <xdr:nvSpPr>
        <xdr:cNvPr id="489" name="【保健センター・保健所】&#10;有形固定資産減価償却率該当値テキスト">
          <a:extLst>
            <a:ext uri="{FF2B5EF4-FFF2-40B4-BE49-F238E27FC236}">
              <a16:creationId xmlns:a16="http://schemas.microsoft.com/office/drawing/2014/main" id="{78EA32D3-AB5C-44F6-892E-75A7222812D1}"/>
            </a:ext>
          </a:extLst>
        </xdr:cNvPr>
        <xdr:cNvSpPr txBox="1"/>
      </xdr:nvSpPr>
      <xdr:spPr>
        <a:xfrm>
          <a:off x="16357600" y="993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161472</xdr:rowOff>
    </xdr:from>
    <xdr:to>
      <xdr:col>81</xdr:col>
      <xdr:colOff>101600</xdr:colOff>
      <xdr:row>59</xdr:row>
      <xdr:rowOff>91622</xdr:rowOff>
    </xdr:to>
    <xdr:sp macro="" textlink="">
      <xdr:nvSpPr>
        <xdr:cNvPr id="490" name="楕円 489">
          <a:extLst>
            <a:ext uri="{FF2B5EF4-FFF2-40B4-BE49-F238E27FC236}">
              <a16:creationId xmlns:a16="http://schemas.microsoft.com/office/drawing/2014/main" id="{5E3574A8-3D8F-447C-89FB-E9752230EB7F}"/>
            </a:ext>
          </a:extLst>
        </xdr:cNvPr>
        <xdr:cNvSpPr/>
      </xdr:nvSpPr>
      <xdr:spPr>
        <a:xfrm>
          <a:off x="15430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16328</xdr:rowOff>
    </xdr:from>
    <xdr:to>
      <xdr:col>85</xdr:col>
      <xdr:colOff>127000</xdr:colOff>
      <xdr:row>59</xdr:row>
      <xdr:rowOff>40822</xdr:rowOff>
    </xdr:to>
    <xdr:cxnSp macro="">
      <xdr:nvCxnSpPr>
        <xdr:cNvPr id="491" name="直線コネクタ 490">
          <a:extLst>
            <a:ext uri="{FF2B5EF4-FFF2-40B4-BE49-F238E27FC236}">
              <a16:creationId xmlns:a16="http://schemas.microsoft.com/office/drawing/2014/main" id="{0EBD65B3-0C41-4BC8-AA6D-09509D9D202E}"/>
            </a:ext>
          </a:extLst>
        </xdr:cNvPr>
        <xdr:cNvCxnSpPr/>
      </xdr:nvCxnSpPr>
      <xdr:spPr>
        <a:xfrm flipV="1">
          <a:off x="15481300" y="10131878"/>
          <a:ext cx="8382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12881</xdr:rowOff>
    </xdr:from>
    <xdr:to>
      <xdr:col>76</xdr:col>
      <xdr:colOff>165100</xdr:colOff>
      <xdr:row>59</xdr:row>
      <xdr:rowOff>114481</xdr:rowOff>
    </xdr:to>
    <xdr:sp macro="" textlink="">
      <xdr:nvSpPr>
        <xdr:cNvPr id="492" name="楕円 491">
          <a:extLst>
            <a:ext uri="{FF2B5EF4-FFF2-40B4-BE49-F238E27FC236}">
              <a16:creationId xmlns:a16="http://schemas.microsoft.com/office/drawing/2014/main" id="{238D6DAE-18D8-4656-ADD7-EE5B348BCF55}"/>
            </a:ext>
          </a:extLst>
        </xdr:cNvPr>
        <xdr:cNvSpPr/>
      </xdr:nvSpPr>
      <xdr:spPr>
        <a:xfrm>
          <a:off x="14541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40822</xdr:rowOff>
    </xdr:from>
    <xdr:to>
      <xdr:col>81</xdr:col>
      <xdr:colOff>50800</xdr:colOff>
      <xdr:row>59</xdr:row>
      <xdr:rowOff>63681</xdr:rowOff>
    </xdr:to>
    <xdr:cxnSp macro="">
      <xdr:nvCxnSpPr>
        <xdr:cNvPr id="493" name="直線コネクタ 492">
          <a:extLst>
            <a:ext uri="{FF2B5EF4-FFF2-40B4-BE49-F238E27FC236}">
              <a16:creationId xmlns:a16="http://schemas.microsoft.com/office/drawing/2014/main" id="{8D7B9A44-26F1-4086-8A8B-995AD4D8E566}"/>
            </a:ext>
          </a:extLst>
        </xdr:cNvPr>
        <xdr:cNvCxnSpPr/>
      </xdr:nvCxnSpPr>
      <xdr:spPr>
        <a:xfrm flipV="1">
          <a:off x="14592300" y="1015637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108149</xdr:rowOff>
    </xdr:from>
    <xdr:ext cx="405111" cy="259045"/>
    <xdr:sp macro="" textlink="">
      <xdr:nvSpPr>
        <xdr:cNvPr id="494" name="n_1mainValue【保健センター・保健所】&#10;有形固定資産減価償却率">
          <a:extLst>
            <a:ext uri="{FF2B5EF4-FFF2-40B4-BE49-F238E27FC236}">
              <a16:creationId xmlns:a16="http://schemas.microsoft.com/office/drawing/2014/main" id="{3FBD25A0-7269-45C2-9D3C-8F396FF497C6}"/>
            </a:ext>
          </a:extLst>
        </xdr:cNvPr>
        <xdr:cNvSpPr txBox="1"/>
      </xdr:nvSpPr>
      <xdr:spPr>
        <a:xfrm>
          <a:off x="15266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131008</xdr:rowOff>
    </xdr:from>
    <xdr:ext cx="405111" cy="259045"/>
    <xdr:sp macro="" textlink="">
      <xdr:nvSpPr>
        <xdr:cNvPr id="495" name="n_2mainValue【保健センター・保健所】&#10;有形固定資産減価償却率">
          <a:extLst>
            <a:ext uri="{FF2B5EF4-FFF2-40B4-BE49-F238E27FC236}">
              <a16:creationId xmlns:a16="http://schemas.microsoft.com/office/drawing/2014/main" id="{ADC9B3CD-1405-428F-8C59-DF1D4F4D1F7A}"/>
            </a:ext>
          </a:extLst>
        </xdr:cNvPr>
        <xdr:cNvSpPr txBox="1"/>
      </xdr:nvSpPr>
      <xdr:spPr>
        <a:xfrm>
          <a:off x="14389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6" name="正方形/長方形 495">
          <a:extLst>
            <a:ext uri="{FF2B5EF4-FFF2-40B4-BE49-F238E27FC236}">
              <a16:creationId xmlns:a16="http://schemas.microsoft.com/office/drawing/2014/main" id="{00BC8DF8-3735-4283-BFCA-86D00E774A6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7" name="正方形/長方形 496">
          <a:extLst>
            <a:ext uri="{FF2B5EF4-FFF2-40B4-BE49-F238E27FC236}">
              <a16:creationId xmlns:a16="http://schemas.microsoft.com/office/drawing/2014/main" id="{F54F2382-3410-47AE-A162-143B1557732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8" name="正方形/長方形 497">
          <a:extLst>
            <a:ext uri="{FF2B5EF4-FFF2-40B4-BE49-F238E27FC236}">
              <a16:creationId xmlns:a16="http://schemas.microsoft.com/office/drawing/2014/main" id="{9338F112-4DE5-4557-952E-580BC175549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9" name="正方形/長方形 498">
          <a:extLst>
            <a:ext uri="{FF2B5EF4-FFF2-40B4-BE49-F238E27FC236}">
              <a16:creationId xmlns:a16="http://schemas.microsoft.com/office/drawing/2014/main" id="{065052DD-0DED-4863-B433-93451A8EF02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0" name="正方形/長方形 499">
          <a:extLst>
            <a:ext uri="{FF2B5EF4-FFF2-40B4-BE49-F238E27FC236}">
              <a16:creationId xmlns:a16="http://schemas.microsoft.com/office/drawing/2014/main" id="{CF8EB810-427C-4526-A255-353A351FAC8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1" name="正方形/長方形 500">
          <a:extLst>
            <a:ext uri="{FF2B5EF4-FFF2-40B4-BE49-F238E27FC236}">
              <a16:creationId xmlns:a16="http://schemas.microsoft.com/office/drawing/2014/main" id="{72379773-8D94-4A01-8237-7D790105894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2" name="正方形/長方形 501">
          <a:extLst>
            <a:ext uri="{FF2B5EF4-FFF2-40B4-BE49-F238E27FC236}">
              <a16:creationId xmlns:a16="http://schemas.microsoft.com/office/drawing/2014/main" id="{332D3F83-1279-4600-9F1B-8F9FAD3B523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3" name="正方形/長方形 502">
          <a:extLst>
            <a:ext uri="{FF2B5EF4-FFF2-40B4-BE49-F238E27FC236}">
              <a16:creationId xmlns:a16="http://schemas.microsoft.com/office/drawing/2014/main" id="{1AF09AAA-705D-41FA-BC55-F3379E84C79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4" name="テキスト ボックス 503">
          <a:extLst>
            <a:ext uri="{FF2B5EF4-FFF2-40B4-BE49-F238E27FC236}">
              <a16:creationId xmlns:a16="http://schemas.microsoft.com/office/drawing/2014/main" id="{DE054C82-A40F-4C1E-9213-F56D0C22883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5" name="直線コネクタ 504">
          <a:extLst>
            <a:ext uri="{FF2B5EF4-FFF2-40B4-BE49-F238E27FC236}">
              <a16:creationId xmlns:a16="http://schemas.microsoft.com/office/drawing/2014/main" id="{01E92032-4BBF-463A-A005-49752DA6666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6" name="直線コネクタ 505">
          <a:extLst>
            <a:ext uri="{FF2B5EF4-FFF2-40B4-BE49-F238E27FC236}">
              <a16:creationId xmlns:a16="http://schemas.microsoft.com/office/drawing/2014/main" id="{C9DFF731-79B5-46A2-8DF6-B3E50B6A194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7" name="テキスト ボックス 506">
          <a:extLst>
            <a:ext uri="{FF2B5EF4-FFF2-40B4-BE49-F238E27FC236}">
              <a16:creationId xmlns:a16="http://schemas.microsoft.com/office/drawing/2014/main" id="{F8D68936-4432-4C6C-9173-0820C8661D1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8" name="直線コネクタ 507">
          <a:extLst>
            <a:ext uri="{FF2B5EF4-FFF2-40B4-BE49-F238E27FC236}">
              <a16:creationId xmlns:a16="http://schemas.microsoft.com/office/drawing/2014/main" id="{8BE39C09-90A8-4551-878B-E0C6905B063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9" name="テキスト ボックス 508">
          <a:extLst>
            <a:ext uri="{FF2B5EF4-FFF2-40B4-BE49-F238E27FC236}">
              <a16:creationId xmlns:a16="http://schemas.microsoft.com/office/drawing/2014/main" id="{96566D18-1F24-45A8-BBD0-3B942FAB4D1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0" name="直線コネクタ 509">
          <a:extLst>
            <a:ext uri="{FF2B5EF4-FFF2-40B4-BE49-F238E27FC236}">
              <a16:creationId xmlns:a16="http://schemas.microsoft.com/office/drawing/2014/main" id="{1A41A66E-A54B-4802-872E-0C2DD702216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1" name="テキスト ボックス 510">
          <a:extLst>
            <a:ext uri="{FF2B5EF4-FFF2-40B4-BE49-F238E27FC236}">
              <a16:creationId xmlns:a16="http://schemas.microsoft.com/office/drawing/2014/main" id="{711221AC-9168-4974-801F-00D17F0AF36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2" name="直線コネクタ 511">
          <a:extLst>
            <a:ext uri="{FF2B5EF4-FFF2-40B4-BE49-F238E27FC236}">
              <a16:creationId xmlns:a16="http://schemas.microsoft.com/office/drawing/2014/main" id="{C0CE48EE-81CC-4E28-908C-287ABA6EA98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3" name="テキスト ボックス 512">
          <a:extLst>
            <a:ext uri="{FF2B5EF4-FFF2-40B4-BE49-F238E27FC236}">
              <a16:creationId xmlns:a16="http://schemas.microsoft.com/office/drawing/2014/main" id="{8F06495C-3213-47BD-83DB-4620B5D34D5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4" name="直線コネクタ 513">
          <a:extLst>
            <a:ext uri="{FF2B5EF4-FFF2-40B4-BE49-F238E27FC236}">
              <a16:creationId xmlns:a16="http://schemas.microsoft.com/office/drawing/2014/main" id="{354DF2F3-7521-4266-8E3F-EC8169CDBC0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5" name="テキスト ボックス 514">
          <a:extLst>
            <a:ext uri="{FF2B5EF4-FFF2-40B4-BE49-F238E27FC236}">
              <a16:creationId xmlns:a16="http://schemas.microsoft.com/office/drawing/2014/main" id="{02D599BB-9352-4209-B8F4-87A08F3776E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6" name="直線コネクタ 515">
          <a:extLst>
            <a:ext uri="{FF2B5EF4-FFF2-40B4-BE49-F238E27FC236}">
              <a16:creationId xmlns:a16="http://schemas.microsoft.com/office/drawing/2014/main" id="{9E879D6F-C060-4441-BB00-0AB74F119D8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7" name="テキスト ボックス 516">
          <a:extLst>
            <a:ext uri="{FF2B5EF4-FFF2-40B4-BE49-F238E27FC236}">
              <a16:creationId xmlns:a16="http://schemas.microsoft.com/office/drawing/2014/main" id="{2F37B200-D811-4C8D-9E2F-975E40F6E48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8" name="【保健センター・保健所】&#10;一人当たり面積グラフ枠">
          <a:extLst>
            <a:ext uri="{FF2B5EF4-FFF2-40B4-BE49-F238E27FC236}">
              <a16:creationId xmlns:a16="http://schemas.microsoft.com/office/drawing/2014/main" id="{A27965A2-D9BA-4F02-907F-4D1F86D288E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519" name="直線コネクタ 518">
          <a:extLst>
            <a:ext uri="{FF2B5EF4-FFF2-40B4-BE49-F238E27FC236}">
              <a16:creationId xmlns:a16="http://schemas.microsoft.com/office/drawing/2014/main" id="{13961533-C65A-4591-A284-2B184B80077F}"/>
            </a:ext>
          </a:extLst>
        </xdr:cNvPr>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520" name="【保健センター・保健所】&#10;一人当たり面積最小値テキスト">
          <a:extLst>
            <a:ext uri="{FF2B5EF4-FFF2-40B4-BE49-F238E27FC236}">
              <a16:creationId xmlns:a16="http://schemas.microsoft.com/office/drawing/2014/main" id="{BE77B27A-0C82-41C4-891D-CFC714985DCB}"/>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521" name="直線コネクタ 520">
          <a:extLst>
            <a:ext uri="{FF2B5EF4-FFF2-40B4-BE49-F238E27FC236}">
              <a16:creationId xmlns:a16="http://schemas.microsoft.com/office/drawing/2014/main" id="{7494FF29-2636-458A-B921-A40F4A5BA5F0}"/>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522" name="【保健センター・保健所】&#10;一人当たり面積最大値テキスト">
          <a:extLst>
            <a:ext uri="{FF2B5EF4-FFF2-40B4-BE49-F238E27FC236}">
              <a16:creationId xmlns:a16="http://schemas.microsoft.com/office/drawing/2014/main" id="{4F67D5B7-621D-4389-A31C-60F7D843B021}"/>
            </a:ext>
          </a:extLst>
        </xdr:cNvPr>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523" name="直線コネクタ 522">
          <a:extLst>
            <a:ext uri="{FF2B5EF4-FFF2-40B4-BE49-F238E27FC236}">
              <a16:creationId xmlns:a16="http://schemas.microsoft.com/office/drawing/2014/main" id="{6B31A81F-3A03-4D8C-9EEA-3203389CFFBB}"/>
            </a:ext>
          </a:extLst>
        </xdr:cNvPr>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34307</xdr:rowOff>
    </xdr:from>
    <xdr:ext cx="469744" cy="259045"/>
    <xdr:sp macro="" textlink="">
      <xdr:nvSpPr>
        <xdr:cNvPr id="524" name="【保健センター・保健所】&#10;一人当たり面積平均値テキスト">
          <a:extLst>
            <a:ext uri="{FF2B5EF4-FFF2-40B4-BE49-F238E27FC236}">
              <a16:creationId xmlns:a16="http://schemas.microsoft.com/office/drawing/2014/main" id="{95236D7A-C41A-47AB-AC4C-B50059DA8557}"/>
            </a:ext>
          </a:extLst>
        </xdr:cNvPr>
        <xdr:cNvSpPr txBox="1"/>
      </xdr:nvSpPr>
      <xdr:spPr>
        <a:xfrm>
          <a:off x="22199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525" name="フローチャート: 判断 524">
          <a:extLst>
            <a:ext uri="{FF2B5EF4-FFF2-40B4-BE49-F238E27FC236}">
              <a16:creationId xmlns:a16="http://schemas.microsoft.com/office/drawing/2014/main" id="{F442B4B6-2018-4D93-A9F7-2A8063FFCDA5}"/>
            </a:ext>
          </a:extLst>
        </xdr:cNvPr>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526" name="フローチャート: 判断 525">
          <a:extLst>
            <a:ext uri="{FF2B5EF4-FFF2-40B4-BE49-F238E27FC236}">
              <a16:creationId xmlns:a16="http://schemas.microsoft.com/office/drawing/2014/main" id="{702F6946-136A-4106-984B-D0340767FBE8}"/>
            </a:ext>
          </a:extLst>
        </xdr:cNvPr>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150131</xdr:rowOff>
    </xdr:from>
    <xdr:ext cx="469744" cy="259045"/>
    <xdr:sp macro="" textlink="">
      <xdr:nvSpPr>
        <xdr:cNvPr id="527" name="n_1aveValue【保健センター・保健所】&#10;一人当たり面積">
          <a:extLst>
            <a:ext uri="{FF2B5EF4-FFF2-40B4-BE49-F238E27FC236}">
              <a16:creationId xmlns:a16="http://schemas.microsoft.com/office/drawing/2014/main" id="{E2032E18-263F-4BAB-AEC9-00904781619D}"/>
            </a:ext>
          </a:extLst>
        </xdr:cNvPr>
        <xdr:cNvSpPr txBox="1"/>
      </xdr:nvSpPr>
      <xdr:spPr>
        <a:xfrm>
          <a:off x="21075727" y="1078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76454</xdr:rowOff>
    </xdr:from>
    <xdr:to>
      <xdr:col>107</xdr:col>
      <xdr:colOff>101600</xdr:colOff>
      <xdr:row>63</xdr:row>
      <xdr:rowOff>6604</xdr:rowOff>
    </xdr:to>
    <xdr:sp macro="" textlink="">
      <xdr:nvSpPr>
        <xdr:cNvPr id="528" name="フローチャート: 判断 527">
          <a:extLst>
            <a:ext uri="{FF2B5EF4-FFF2-40B4-BE49-F238E27FC236}">
              <a16:creationId xmlns:a16="http://schemas.microsoft.com/office/drawing/2014/main" id="{CD58F239-2EEF-4CEB-8E9F-151B628AC120}"/>
            </a:ext>
          </a:extLst>
        </xdr:cNvPr>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169181</xdr:rowOff>
    </xdr:from>
    <xdr:ext cx="469744" cy="259045"/>
    <xdr:sp macro="" textlink="">
      <xdr:nvSpPr>
        <xdr:cNvPr id="529" name="n_2aveValue【保健センター・保健所】&#10;一人当たり面積">
          <a:extLst>
            <a:ext uri="{FF2B5EF4-FFF2-40B4-BE49-F238E27FC236}">
              <a16:creationId xmlns:a16="http://schemas.microsoft.com/office/drawing/2014/main" id="{B2D7B4AA-3C09-4B0A-B2DF-79771FCCED53}"/>
            </a:ext>
          </a:extLst>
        </xdr:cNvPr>
        <xdr:cNvSpPr txBox="1"/>
      </xdr:nvSpPr>
      <xdr:spPr>
        <a:xfrm>
          <a:off x="201994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81788</xdr:rowOff>
    </xdr:from>
    <xdr:to>
      <xdr:col>102</xdr:col>
      <xdr:colOff>165100</xdr:colOff>
      <xdr:row>63</xdr:row>
      <xdr:rowOff>11938</xdr:rowOff>
    </xdr:to>
    <xdr:sp macro="" textlink="">
      <xdr:nvSpPr>
        <xdr:cNvPr id="530" name="フローチャート: 判断 529">
          <a:extLst>
            <a:ext uri="{FF2B5EF4-FFF2-40B4-BE49-F238E27FC236}">
              <a16:creationId xmlns:a16="http://schemas.microsoft.com/office/drawing/2014/main" id="{E5D77110-3107-47F5-BE43-FC3D7ABAD773}"/>
            </a:ext>
          </a:extLst>
        </xdr:cNvPr>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28465</xdr:rowOff>
    </xdr:from>
    <xdr:ext cx="469744" cy="259045"/>
    <xdr:sp macro="" textlink="">
      <xdr:nvSpPr>
        <xdr:cNvPr id="531" name="n_3aveValue【保健センター・保健所】&#10;一人当たり面積">
          <a:extLst>
            <a:ext uri="{FF2B5EF4-FFF2-40B4-BE49-F238E27FC236}">
              <a16:creationId xmlns:a16="http://schemas.microsoft.com/office/drawing/2014/main" id="{F74F618F-6A51-467B-9B1E-E8ED851EBA65}"/>
            </a:ext>
          </a:extLst>
        </xdr:cNvPr>
        <xdr:cNvSpPr txBox="1"/>
      </xdr:nvSpPr>
      <xdr:spPr>
        <a:xfrm>
          <a:off x="19310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6A0F82C6-B740-43BC-B209-6377BDDCA4F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7F59811C-5FEC-4238-9235-FD1AB55C067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C2A67818-22F8-4171-B39B-5297A7614F5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8681B8BF-B8EC-4A84-9600-D0E6D120D4C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64FF1A54-5CE9-4526-90E4-0A35FA8D654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115316</xdr:rowOff>
    </xdr:from>
    <xdr:to>
      <xdr:col>116</xdr:col>
      <xdr:colOff>114300</xdr:colOff>
      <xdr:row>56</xdr:row>
      <xdr:rowOff>45466</xdr:rowOff>
    </xdr:to>
    <xdr:sp macro="" textlink="">
      <xdr:nvSpPr>
        <xdr:cNvPr id="537" name="楕円 536">
          <a:extLst>
            <a:ext uri="{FF2B5EF4-FFF2-40B4-BE49-F238E27FC236}">
              <a16:creationId xmlns:a16="http://schemas.microsoft.com/office/drawing/2014/main" id="{529053B0-0764-4C39-A831-DFC678D2E652}"/>
            </a:ext>
          </a:extLst>
        </xdr:cNvPr>
        <xdr:cNvSpPr/>
      </xdr:nvSpPr>
      <xdr:spPr>
        <a:xfrm>
          <a:off x="22110700" y="954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68343</xdr:rowOff>
    </xdr:from>
    <xdr:ext cx="469744" cy="259045"/>
    <xdr:sp macro="" textlink="">
      <xdr:nvSpPr>
        <xdr:cNvPr id="538" name="【保健センター・保健所】&#10;一人当たり面積該当値テキスト">
          <a:extLst>
            <a:ext uri="{FF2B5EF4-FFF2-40B4-BE49-F238E27FC236}">
              <a16:creationId xmlns:a16="http://schemas.microsoft.com/office/drawing/2014/main" id="{6734A66C-CE1B-4D45-B120-835126BEA1B8}"/>
            </a:ext>
          </a:extLst>
        </xdr:cNvPr>
        <xdr:cNvSpPr txBox="1"/>
      </xdr:nvSpPr>
      <xdr:spPr>
        <a:xfrm>
          <a:off x="22199600" y="94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157226</xdr:rowOff>
    </xdr:from>
    <xdr:to>
      <xdr:col>112</xdr:col>
      <xdr:colOff>38100</xdr:colOff>
      <xdr:row>56</xdr:row>
      <xdr:rowOff>87376</xdr:rowOff>
    </xdr:to>
    <xdr:sp macro="" textlink="">
      <xdr:nvSpPr>
        <xdr:cNvPr id="539" name="楕円 538">
          <a:extLst>
            <a:ext uri="{FF2B5EF4-FFF2-40B4-BE49-F238E27FC236}">
              <a16:creationId xmlns:a16="http://schemas.microsoft.com/office/drawing/2014/main" id="{517387B0-1D64-4156-A350-75BFD2BD1D00}"/>
            </a:ext>
          </a:extLst>
        </xdr:cNvPr>
        <xdr:cNvSpPr/>
      </xdr:nvSpPr>
      <xdr:spPr>
        <a:xfrm>
          <a:off x="21272500" y="958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166116</xdr:rowOff>
    </xdr:from>
    <xdr:to>
      <xdr:col>116</xdr:col>
      <xdr:colOff>63500</xdr:colOff>
      <xdr:row>56</xdr:row>
      <xdr:rowOff>36576</xdr:rowOff>
    </xdr:to>
    <xdr:cxnSp macro="">
      <xdr:nvCxnSpPr>
        <xdr:cNvPr id="540" name="直線コネクタ 539">
          <a:extLst>
            <a:ext uri="{FF2B5EF4-FFF2-40B4-BE49-F238E27FC236}">
              <a16:creationId xmlns:a16="http://schemas.microsoft.com/office/drawing/2014/main" id="{0C96B5FA-7A22-4780-B2EE-9BAD7EDC0C92}"/>
            </a:ext>
          </a:extLst>
        </xdr:cNvPr>
        <xdr:cNvCxnSpPr/>
      </xdr:nvCxnSpPr>
      <xdr:spPr>
        <a:xfrm flipV="1">
          <a:off x="21323300" y="9595866"/>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6350</xdr:rowOff>
    </xdr:from>
    <xdr:to>
      <xdr:col>107</xdr:col>
      <xdr:colOff>101600</xdr:colOff>
      <xdr:row>56</xdr:row>
      <xdr:rowOff>107950</xdr:rowOff>
    </xdr:to>
    <xdr:sp macro="" textlink="">
      <xdr:nvSpPr>
        <xdr:cNvPr id="541" name="楕円 540">
          <a:extLst>
            <a:ext uri="{FF2B5EF4-FFF2-40B4-BE49-F238E27FC236}">
              <a16:creationId xmlns:a16="http://schemas.microsoft.com/office/drawing/2014/main" id="{7DF5049C-191B-44FE-A62E-502BFB325947}"/>
            </a:ext>
          </a:extLst>
        </xdr:cNvPr>
        <xdr:cNvSpPr/>
      </xdr:nvSpPr>
      <xdr:spPr>
        <a:xfrm>
          <a:off x="203835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36576</xdr:rowOff>
    </xdr:from>
    <xdr:to>
      <xdr:col>111</xdr:col>
      <xdr:colOff>177800</xdr:colOff>
      <xdr:row>56</xdr:row>
      <xdr:rowOff>57150</xdr:rowOff>
    </xdr:to>
    <xdr:cxnSp macro="">
      <xdr:nvCxnSpPr>
        <xdr:cNvPr id="542" name="直線コネクタ 541">
          <a:extLst>
            <a:ext uri="{FF2B5EF4-FFF2-40B4-BE49-F238E27FC236}">
              <a16:creationId xmlns:a16="http://schemas.microsoft.com/office/drawing/2014/main" id="{5005789B-22CE-4D4C-A3AB-49F1590D54A1}"/>
            </a:ext>
          </a:extLst>
        </xdr:cNvPr>
        <xdr:cNvCxnSpPr/>
      </xdr:nvCxnSpPr>
      <xdr:spPr>
        <a:xfrm flipV="1">
          <a:off x="20434300" y="963777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54</xdr:row>
      <xdr:rowOff>103903</xdr:rowOff>
    </xdr:from>
    <xdr:ext cx="469744" cy="259045"/>
    <xdr:sp macro="" textlink="">
      <xdr:nvSpPr>
        <xdr:cNvPr id="543" name="n_1mainValue【保健センター・保健所】&#10;一人当たり面積">
          <a:extLst>
            <a:ext uri="{FF2B5EF4-FFF2-40B4-BE49-F238E27FC236}">
              <a16:creationId xmlns:a16="http://schemas.microsoft.com/office/drawing/2014/main" id="{62F5E3AD-22D9-41E1-88C6-FD87B03B0EB0}"/>
            </a:ext>
          </a:extLst>
        </xdr:cNvPr>
        <xdr:cNvSpPr txBox="1"/>
      </xdr:nvSpPr>
      <xdr:spPr>
        <a:xfrm>
          <a:off x="21075727" y="936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124477</xdr:rowOff>
    </xdr:from>
    <xdr:ext cx="469744" cy="259045"/>
    <xdr:sp macro="" textlink="">
      <xdr:nvSpPr>
        <xdr:cNvPr id="544" name="n_2mainValue【保健センター・保健所】&#10;一人当たり面積">
          <a:extLst>
            <a:ext uri="{FF2B5EF4-FFF2-40B4-BE49-F238E27FC236}">
              <a16:creationId xmlns:a16="http://schemas.microsoft.com/office/drawing/2014/main" id="{C50705D8-F68E-403E-9793-A82B4FBC50A1}"/>
            </a:ext>
          </a:extLst>
        </xdr:cNvPr>
        <xdr:cNvSpPr txBox="1"/>
      </xdr:nvSpPr>
      <xdr:spPr>
        <a:xfrm>
          <a:off x="20199427" y="938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5" name="正方形/長方形 544">
          <a:extLst>
            <a:ext uri="{FF2B5EF4-FFF2-40B4-BE49-F238E27FC236}">
              <a16:creationId xmlns:a16="http://schemas.microsoft.com/office/drawing/2014/main" id="{2BD2C764-812C-466C-9DC4-4234235A53F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6" name="正方形/長方形 545">
          <a:extLst>
            <a:ext uri="{FF2B5EF4-FFF2-40B4-BE49-F238E27FC236}">
              <a16:creationId xmlns:a16="http://schemas.microsoft.com/office/drawing/2014/main" id="{B6DD3A16-BDDF-4AA7-823F-AD2A389C3AE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7" name="正方形/長方形 546">
          <a:extLst>
            <a:ext uri="{FF2B5EF4-FFF2-40B4-BE49-F238E27FC236}">
              <a16:creationId xmlns:a16="http://schemas.microsoft.com/office/drawing/2014/main" id="{A8CB6A95-8B53-45C1-A186-1DBDD71B8BB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8" name="正方形/長方形 547">
          <a:extLst>
            <a:ext uri="{FF2B5EF4-FFF2-40B4-BE49-F238E27FC236}">
              <a16:creationId xmlns:a16="http://schemas.microsoft.com/office/drawing/2014/main" id="{F8CFB2AD-F2E7-40D2-9243-8FED83ADE03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9" name="正方形/長方形 548">
          <a:extLst>
            <a:ext uri="{FF2B5EF4-FFF2-40B4-BE49-F238E27FC236}">
              <a16:creationId xmlns:a16="http://schemas.microsoft.com/office/drawing/2014/main" id="{D715019A-9694-4DA5-A5B8-E0D958ED3DC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0" name="正方形/長方形 549">
          <a:extLst>
            <a:ext uri="{FF2B5EF4-FFF2-40B4-BE49-F238E27FC236}">
              <a16:creationId xmlns:a16="http://schemas.microsoft.com/office/drawing/2014/main" id="{15BD8E9A-A39A-4E3D-9E10-293FE8219FB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1" name="正方形/長方形 550">
          <a:extLst>
            <a:ext uri="{FF2B5EF4-FFF2-40B4-BE49-F238E27FC236}">
              <a16:creationId xmlns:a16="http://schemas.microsoft.com/office/drawing/2014/main" id="{90BD5EA3-5CFD-433C-B922-7C047FD8AAD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正方形/長方形 551">
          <a:extLst>
            <a:ext uri="{FF2B5EF4-FFF2-40B4-BE49-F238E27FC236}">
              <a16:creationId xmlns:a16="http://schemas.microsoft.com/office/drawing/2014/main" id="{D4D243A5-C77B-4B73-8B87-81053496F6D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3" name="テキスト ボックス 552">
          <a:extLst>
            <a:ext uri="{FF2B5EF4-FFF2-40B4-BE49-F238E27FC236}">
              <a16:creationId xmlns:a16="http://schemas.microsoft.com/office/drawing/2014/main" id="{C62906F9-90D4-43AA-9F15-3D8CFAE786C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4" name="直線コネクタ 553">
          <a:extLst>
            <a:ext uri="{FF2B5EF4-FFF2-40B4-BE49-F238E27FC236}">
              <a16:creationId xmlns:a16="http://schemas.microsoft.com/office/drawing/2014/main" id="{47767F3C-0D7D-41DF-9622-32E62F3E3F9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5" name="直線コネクタ 554">
          <a:extLst>
            <a:ext uri="{FF2B5EF4-FFF2-40B4-BE49-F238E27FC236}">
              <a16:creationId xmlns:a16="http://schemas.microsoft.com/office/drawing/2014/main" id="{B2F951A7-CC7E-449C-90C2-8BE73B9C6BD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6" name="テキスト ボックス 555">
          <a:extLst>
            <a:ext uri="{FF2B5EF4-FFF2-40B4-BE49-F238E27FC236}">
              <a16:creationId xmlns:a16="http://schemas.microsoft.com/office/drawing/2014/main" id="{99981C01-A200-4369-856A-65A904F14A06}"/>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7" name="直線コネクタ 556">
          <a:extLst>
            <a:ext uri="{FF2B5EF4-FFF2-40B4-BE49-F238E27FC236}">
              <a16:creationId xmlns:a16="http://schemas.microsoft.com/office/drawing/2014/main" id="{48C1D033-058C-4AF9-8E73-D521055C777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8" name="テキスト ボックス 557">
          <a:extLst>
            <a:ext uri="{FF2B5EF4-FFF2-40B4-BE49-F238E27FC236}">
              <a16:creationId xmlns:a16="http://schemas.microsoft.com/office/drawing/2014/main" id="{8050762B-E7EC-47F2-866F-07863ECF26D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9" name="直線コネクタ 558">
          <a:extLst>
            <a:ext uri="{FF2B5EF4-FFF2-40B4-BE49-F238E27FC236}">
              <a16:creationId xmlns:a16="http://schemas.microsoft.com/office/drawing/2014/main" id="{A65F643B-08D6-4E9D-88F8-BC61B72ECCA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0" name="テキスト ボックス 559">
          <a:extLst>
            <a:ext uri="{FF2B5EF4-FFF2-40B4-BE49-F238E27FC236}">
              <a16:creationId xmlns:a16="http://schemas.microsoft.com/office/drawing/2014/main" id="{420628D2-7759-43B6-992B-08909AA05FB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1" name="直線コネクタ 560">
          <a:extLst>
            <a:ext uri="{FF2B5EF4-FFF2-40B4-BE49-F238E27FC236}">
              <a16:creationId xmlns:a16="http://schemas.microsoft.com/office/drawing/2014/main" id="{3F9357E5-E771-44B2-A78E-1F3256C020B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2" name="テキスト ボックス 561">
          <a:extLst>
            <a:ext uri="{FF2B5EF4-FFF2-40B4-BE49-F238E27FC236}">
              <a16:creationId xmlns:a16="http://schemas.microsoft.com/office/drawing/2014/main" id="{C6E222C2-95DE-4F07-820C-8638BFEC402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3" name="直線コネクタ 562">
          <a:extLst>
            <a:ext uri="{FF2B5EF4-FFF2-40B4-BE49-F238E27FC236}">
              <a16:creationId xmlns:a16="http://schemas.microsoft.com/office/drawing/2014/main" id="{19D4D0B4-3D51-4845-9647-41255AF212E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4" name="テキスト ボックス 563">
          <a:extLst>
            <a:ext uri="{FF2B5EF4-FFF2-40B4-BE49-F238E27FC236}">
              <a16:creationId xmlns:a16="http://schemas.microsoft.com/office/drawing/2014/main" id="{FAEC3743-AE6F-4C39-B94F-BCDCC1D28DC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5" name="直線コネクタ 564">
          <a:extLst>
            <a:ext uri="{FF2B5EF4-FFF2-40B4-BE49-F238E27FC236}">
              <a16:creationId xmlns:a16="http://schemas.microsoft.com/office/drawing/2014/main" id="{CAB45897-C3B0-4A15-B6F2-D5693B8DBA2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6" name="テキスト ボックス 565">
          <a:extLst>
            <a:ext uri="{FF2B5EF4-FFF2-40B4-BE49-F238E27FC236}">
              <a16:creationId xmlns:a16="http://schemas.microsoft.com/office/drawing/2014/main" id="{608067EC-6ACE-4950-A9AE-54C083CCB878}"/>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7" name="直線コネクタ 566">
          <a:extLst>
            <a:ext uri="{FF2B5EF4-FFF2-40B4-BE49-F238E27FC236}">
              <a16:creationId xmlns:a16="http://schemas.microsoft.com/office/drawing/2014/main" id="{BC51B62A-B43C-419C-840B-F3E02EAE177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8" name="テキスト ボックス 567">
          <a:extLst>
            <a:ext uri="{FF2B5EF4-FFF2-40B4-BE49-F238E27FC236}">
              <a16:creationId xmlns:a16="http://schemas.microsoft.com/office/drawing/2014/main" id="{93D3A696-AD99-4952-868B-F6ED2B599AAE}"/>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9" name="【消防施設】&#10;有形固定資産減価償却率グラフ枠">
          <a:extLst>
            <a:ext uri="{FF2B5EF4-FFF2-40B4-BE49-F238E27FC236}">
              <a16:creationId xmlns:a16="http://schemas.microsoft.com/office/drawing/2014/main" id="{88596087-9213-4222-8DB1-67CE8F597BD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570" name="直線コネクタ 569">
          <a:extLst>
            <a:ext uri="{FF2B5EF4-FFF2-40B4-BE49-F238E27FC236}">
              <a16:creationId xmlns:a16="http://schemas.microsoft.com/office/drawing/2014/main" id="{91164C17-21CC-4F78-A48A-328AAE0EEFA3}"/>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571" name="【消防施設】&#10;有形固定資産減価償却率最小値テキスト">
          <a:extLst>
            <a:ext uri="{FF2B5EF4-FFF2-40B4-BE49-F238E27FC236}">
              <a16:creationId xmlns:a16="http://schemas.microsoft.com/office/drawing/2014/main" id="{9B369E29-AF72-46B4-9028-518D7E48E12D}"/>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572" name="直線コネクタ 571">
          <a:extLst>
            <a:ext uri="{FF2B5EF4-FFF2-40B4-BE49-F238E27FC236}">
              <a16:creationId xmlns:a16="http://schemas.microsoft.com/office/drawing/2014/main" id="{E76D1DD2-5D84-4638-9316-EF0EF3C46DFD}"/>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3" name="【消防施設】&#10;有形固定資産減価償却率最大値テキスト">
          <a:extLst>
            <a:ext uri="{FF2B5EF4-FFF2-40B4-BE49-F238E27FC236}">
              <a16:creationId xmlns:a16="http://schemas.microsoft.com/office/drawing/2014/main" id="{33F215D0-E372-41E5-9672-79C07F4A6643}"/>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4" name="直線コネクタ 573">
          <a:extLst>
            <a:ext uri="{FF2B5EF4-FFF2-40B4-BE49-F238E27FC236}">
              <a16:creationId xmlns:a16="http://schemas.microsoft.com/office/drawing/2014/main" id="{4DDB9CBD-C02D-4F5B-8014-A79371F4FA0F}"/>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575" name="【消防施設】&#10;有形固定資産減価償却率平均値テキスト">
          <a:extLst>
            <a:ext uri="{FF2B5EF4-FFF2-40B4-BE49-F238E27FC236}">
              <a16:creationId xmlns:a16="http://schemas.microsoft.com/office/drawing/2014/main" id="{E56A5DA3-3E04-419F-9CD9-4146C3D904AA}"/>
            </a:ext>
          </a:extLst>
        </xdr:cNvPr>
        <xdr:cNvSpPr txBox="1"/>
      </xdr:nvSpPr>
      <xdr:spPr>
        <a:xfrm>
          <a:off x="16357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576" name="フローチャート: 判断 575">
          <a:extLst>
            <a:ext uri="{FF2B5EF4-FFF2-40B4-BE49-F238E27FC236}">
              <a16:creationId xmlns:a16="http://schemas.microsoft.com/office/drawing/2014/main" id="{DE22B200-83A4-49C1-BFFB-9E78B652886F}"/>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577" name="フローチャート: 判断 576">
          <a:extLst>
            <a:ext uri="{FF2B5EF4-FFF2-40B4-BE49-F238E27FC236}">
              <a16:creationId xmlns:a16="http://schemas.microsoft.com/office/drawing/2014/main" id="{3F520323-87E3-43C2-95BB-3B49A97B30DC}"/>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120848</xdr:rowOff>
    </xdr:from>
    <xdr:ext cx="405111" cy="259045"/>
    <xdr:sp macro="" textlink="">
      <xdr:nvSpPr>
        <xdr:cNvPr id="578" name="n_1aveValue【消防施設】&#10;有形固定資産減価償却率">
          <a:extLst>
            <a:ext uri="{FF2B5EF4-FFF2-40B4-BE49-F238E27FC236}">
              <a16:creationId xmlns:a16="http://schemas.microsoft.com/office/drawing/2014/main" id="{0721DF52-0B6A-4C69-AA15-7ACC341E509C}"/>
            </a:ext>
          </a:extLst>
        </xdr:cNvPr>
        <xdr:cNvSpPr txBox="1"/>
      </xdr:nvSpPr>
      <xdr:spPr>
        <a:xfrm>
          <a:off x="15266044" y="1400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579" name="フローチャート: 判断 578">
          <a:extLst>
            <a:ext uri="{FF2B5EF4-FFF2-40B4-BE49-F238E27FC236}">
              <a16:creationId xmlns:a16="http://schemas.microsoft.com/office/drawing/2014/main" id="{E5000596-1438-4522-9AF4-0A52E26E3875}"/>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75128</xdr:rowOff>
    </xdr:from>
    <xdr:ext cx="405111" cy="259045"/>
    <xdr:sp macro="" textlink="">
      <xdr:nvSpPr>
        <xdr:cNvPr id="580" name="n_2aveValue【消防施設】&#10;有形固定資産減価償却率">
          <a:extLst>
            <a:ext uri="{FF2B5EF4-FFF2-40B4-BE49-F238E27FC236}">
              <a16:creationId xmlns:a16="http://schemas.microsoft.com/office/drawing/2014/main" id="{8B97F9D1-73B7-412F-8C1B-1777EA7C66E5}"/>
            </a:ext>
          </a:extLst>
        </xdr:cNvPr>
        <xdr:cNvSpPr txBox="1"/>
      </xdr:nvSpPr>
      <xdr:spPr>
        <a:xfrm>
          <a:off x="14389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581" name="フローチャート: 判断 580">
          <a:extLst>
            <a:ext uri="{FF2B5EF4-FFF2-40B4-BE49-F238E27FC236}">
              <a16:creationId xmlns:a16="http://schemas.microsoft.com/office/drawing/2014/main" id="{B3BA265E-B729-4D52-BAEE-E7CB05EEEE24}"/>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69504</xdr:rowOff>
    </xdr:from>
    <xdr:ext cx="405111" cy="259045"/>
    <xdr:sp macro="" textlink="">
      <xdr:nvSpPr>
        <xdr:cNvPr id="582" name="n_3aveValue【消防施設】&#10;有形固定資産減価償却率">
          <a:extLst>
            <a:ext uri="{FF2B5EF4-FFF2-40B4-BE49-F238E27FC236}">
              <a16:creationId xmlns:a16="http://schemas.microsoft.com/office/drawing/2014/main" id="{80F2CC66-75E6-47FC-BA1F-3654C97A0EBB}"/>
            </a:ext>
          </a:extLst>
        </xdr:cNvPr>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63E5756F-59A4-4100-9C1C-85D1D0ED5CC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E6C0B731-DD03-4F6D-A480-F88C9451845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FFC4B096-30EE-434C-8E0F-508536F0B20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D6C51D71-C0D1-4C67-9463-FD6C7BF9BBE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2EE35288-FC06-4C14-A0DD-0DB3C44D831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588" name="楕円 587">
          <a:extLst>
            <a:ext uri="{FF2B5EF4-FFF2-40B4-BE49-F238E27FC236}">
              <a16:creationId xmlns:a16="http://schemas.microsoft.com/office/drawing/2014/main" id="{CCB31614-EA80-4580-8CEA-597D9972DAA4}"/>
            </a:ext>
          </a:extLst>
        </xdr:cNvPr>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589" name="【消防施設】&#10;有形固定資産減価償却率該当値テキスト">
          <a:extLst>
            <a:ext uri="{FF2B5EF4-FFF2-40B4-BE49-F238E27FC236}">
              <a16:creationId xmlns:a16="http://schemas.microsoft.com/office/drawing/2014/main" id="{8734A53B-AF56-4C06-95B4-C57A0EB559A0}"/>
            </a:ext>
          </a:extLst>
        </xdr:cNvPr>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590" name="楕円 589">
          <a:extLst>
            <a:ext uri="{FF2B5EF4-FFF2-40B4-BE49-F238E27FC236}">
              <a16:creationId xmlns:a16="http://schemas.microsoft.com/office/drawing/2014/main" id="{5D17B43F-0034-4804-BD97-5069AB9F9B40}"/>
            </a:ext>
          </a:extLst>
        </xdr:cNvPr>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78921</xdr:rowOff>
    </xdr:to>
    <xdr:cxnSp macro="">
      <xdr:nvCxnSpPr>
        <xdr:cNvPr id="591" name="直線コネクタ 590">
          <a:extLst>
            <a:ext uri="{FF2B5EF4-FFF2-40B4-BE49-F238E27FC236}">
              <a16:creationId xmlns:a16="http://schemas.microsoft.com/office/drawing/2014/main" id="{4422BD11-C478-48B0-9429-D52CFF7F2825}"/>
            </a:ext>
          </a:extLst>
        </xdr:cNvPr>
        <xdr:cNvCxnSpPr/>
      </xdr:nvCxnSpPr>
      <xdr:spPr>
        <a:xfrm>
          <a:off x="15481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29755</xdr:rowOff>
    </xdr:from>
    <xdr:to>
      <xdr:col>76</xdr:col>
      <xdr:colOff>165100</xdr:colOff>
      <xdr:row>77</xdr:row>
      <xdr:rowOff>131355</xdr:rowOff>
    </xdr:to>
    <xdr:sp macro="" textlink="">
      <xdr:nvSpPr>
        <xdr:cNvPr id="592" name="楕円 591">
          <a:extLst>
            <a:ext uri="{FF2B5EF4-FFF2-40B4-BE49-F238E27FC236}">
              <a16:creationId xmlns:a16="http://schemas.microsoft.com/office/drawing/2014/main" id="{EDD4D615-BB7C-42A5-9768-6C1A3B483EF8}"/>
            </a:ext>
          </a:extLst>
        </xdr:cNvPr>
        <xdr:cNvSpPr/>
      </xdr:nvSpPr>
      <xdr:spPr>
        <a:xfrm>
          <a:off x="14541500" y="1323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80555</xdr:rowOff>
    </xdr:to>
    <xdr:cxnSp macro="">
      <xdr:nvCxnSpPr>
        <xdr:cNvPr id="593" name="直線コネクタ 592">
          <a:extLst>
            <a:ext uri="{FF2B5EF4-FFF2-40B4-BE49-F238E27FC236}">
              <a16:creationId xmlns:a16="http://schemas.microsoft.com/office/drawing/2014/main" id="{DB26426A-D712-4E34-9817-0C2E2043DCC2}"/>
            </a:ext>
          </a:extLst>
        </xdr:cNvPr>
        <xdr:cNvCxnSpPr/>
      </xdr:nvCxnSpPr>
      <xdr:spPr>
        <a:xfrm flipV="1">
          <a:off x="14592300" y="1328057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184227</xdr:colOff>
      <xdr:row>75</xdr:row>
      <xdr:rowOff>146248</xdr:rowOff>
    </xdr:from>
    <xdr:ext cx="469744" cy="259045"/>
    <xdr:sp macro="" textlink="">
      <xdr:nvSpPr>
        <xdr:cNvPr id="594" name="n_1mainValue【消防施設】&#10;有形固定資産減価償却率">
          <a:extLst>
            <a:ext uri="{FF2B5EF4-FFF2-40B4-BE49-F238E27FC236}">
              <a16:creationId xmlns:a16="http://schemas.microsoft.com/office/drawing/2014/main" id="{8B846AD6-A31D-4194-AF5C-D063B364A594}"/>
            </a:ext>
          </a:extLst>
        </xdr:cNvPr>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75</xdr:row>
      <xdr:rowOff>147882</xdr:rowOff>
    </xdr:from>
    <xdr:ext cx="405111" cy="259045"/>
    <xdr:sp macro="" textlink="">
      <xdr:nvSpPr>
        <xdr:cNvPr id="595" name="n_2mainValue【消防施設】&#10;有形固定資産減価償却率">
          <a:extLst>
            <a:ext uri="{FF2B5EF4-FFF2-40B4-BE49-F238E27FC236}">
              <a16:creationId xmlns:a16="http://schemas.microsoft.com/office/drawing/2014/main" id="{7AD3011C-3431-46C2-BA54-F16E68FE379F}"/>
            </a:ext>
          </a:extLst>
        </xdr:cNvPr>
        <xdr:cNvSpPr txBox="1"/>
      </xdr:nvSpPr>
      <xdr:spPr>
        <a:xfrm>
          <a:off x="14389744" y="1300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6" name="正方形/長方形 595">
          <a:extLst>
            <a:ext uri="{FF2B5EF4-FFF2-40B4-BE49-F238E27FC236}">
              <a16:creationId xmlns:a16="http://schemas.microsoft.com/office/drawing/2014/main" id="{625B258E-D6E6-45DD-91EB-0E676343C86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7" name="正方形/長方形 596">
          <a:extLst>
            <a:ext uri="{FF2B5EF4-FFF2-40B4-BE49-F238E27FC236}">
              <a16:creationId xmlns:a16="http://schemas.microsoft.com/office/drawing/2014/main" id="{8BD7FBC3-DBDF-46F2-9BCA-EE17A3F8785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8" name="正方形/長方形 597">
          <a:extLst>
            <a:ext uri="{FF2B5EF4-FFF2-40B4-BE49-F238E27FC236}">
              <a16:creationId xmlns:a16="http://schemas.microsoft.com/office/drawing/2014/main" id="{CA1ED01E-69CE-41EE-B035-0098876D69B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9" name="正方形/長方形 598">
          <a:extLst>
            <a:ext uri="{FF2B5EF4-FFF2-40B4-BE49-F238E27FC236}">
              <a16:creationId xmlns:a16="http://schemas.microsoft.com/office/drawing/2014/main" id="{2EE29BED-B8BB-4E42-BF01-0F9FDBF202E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0" name="正方形/長方形 599">
          <a:extLst>
            <a:ext uri="{FF2B5EF4-FFF2-40B4-BE49-F238E27FC236}">
              <a16:creationId xmlns:a16="http://schemas.microsoft.com/office/drawing/2014/main" id="{60FBAC10-0CDE-4238-BDDC-7CE0DFBD992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1" name="正方形/長方形 600">
          <a:extLst>
            <a:ext uri="{FF2B5EF4-FFF2-40B4-BE49-F238E27FC236}">
              <a16:creationId xmlns:a16="http://schemas.microsoft.com/office/drawing/2014/main" id="{79E62A4B-FB4A-4B48-87E6-98E04CAE230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2" name="正方形/長方形 601">
          <a:extLst>
            <a:ext uri="{FF2B5EF4-FFF2-40B4-BE49-F238E27FC236}">
              <a16:creationId xmlns:a16="http://schemas.microsoft.com/office/drawing/2014/main" id="{CD65FEDE-4DC5-4017-AF62-3457E984F50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3" name="正方形/長方形 602">
          <a:extLst>
            <a:ext uri="{FF2B5EF4-FFF2-40B4-BE49-F238E27FC236}">
              <a16:creationId xmlns:a16="http://schemas.microsoft.com/office/drawing/2014/main" id="{D760D4A1-5DAC-43E4-915B-19ED2642B1C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4" name="テキスト ボックス 603">
          <a:extLst>
            <a:ext uri="{FF2B5EF4-FFF2-40B4-BE49-F238E27FC236}">
              <a16:creationId xmlns:a16="http://schemas.microsoft.com/office/drawing/2014/main" id="{13B6B268-FC5B-4234-911D-B79C27B0080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5" name="直線コネクタ 604">
          <a:extLst>
            <a:ext uri="{FF2B5EF4-FFF2-40B4-BE49-F238E27FC236}">
              <a16:creationId xmlns:a16="http://schemas.microsoft.com/office/drawing/2014/main" id="{50981DF4-472B-40C6-968C-9A48DCFE994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6" name="直線コネクタ 605">
          <a:extLst>
            <a:ext uri="{FF2B5EF4-FFF2-40B4-BE49-F238E27FC236}">
              <a16:creationId xmlns:a16="http://schemas.microsoft.com/office/drawing/2014/main" id="{C0D55E97-A867-4927-8118-B6103E0CBF2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7" name="テキスト ボックス 606">
          <a:extLst>
            <a:ext uri="{FF2B5EF4-FFF2-40B4-BE49-F238E27FC236}">
              <a16:creationId xmlns:a16="http://schemas.microsoft.com/office/drawing/2014/main" id="{63B219B9-67A2-495B-9499-7214F3F6FE7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8" name="直線コネクタ 607">
          <a:extLst>
            <a:ext uri="{FF2B5EF4-FFF2-40B4-BE49-F238E27FC236}">
              <a16:creationId xmlns:a16="http://schemas.microsoft.com/office/drawing/2014/main" id="{7B9457AF-F6F8-4429-A5A7-5F7B7555780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9" name="テキスト ボックス 608">
          <a:extLst>
            <a:ext uri="{FF2B5EF4-FFF2-40B4-BE49-F238E27FC236}">
              <a16:creationId xmlns:a16="http://schemas.microsoft.com/office/drawing/2014/main" id="{BF49D046-8B9F-410E-B17D-53F41E54CA0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0" name="直線コネクタ 609">
          <a:extLst>
            <a:ext uri="{FF2B5EF4-FFF2-40B4-BE49-F238E27FC236}">
              <a16:creationId xmlns:a16="http://schemas.microsoft.com/office/drawing/2014/main" id="{E22DD6C9-5929-49BC-85DD-E1896E2E61D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1" name="テキスト ボックス 610">
          <a:extLst>
            <a:ext uri="{FF2B5EF4-FFF2-40B4-BE49-F238E27FC236}">
              <a16:creationId xmlns:a16="http://schemas.microsoft.com/office/drawing/2014/main" id="{520A98BD-C875-41A7-B784-7E0394D3576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2" name="直線コネクタ 611">
          <a:extLst>
            <a:ext uri="{FF2B5EF4-FFF2-40B4-BE49-F238E27FC236}">
              <a16:creationId xmlns:a16="http://schemas.microsoft.com/office/drawing/2014/main" id="{2FA5944F-BDE1-4C61-B0F7-A718FF058DB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3" name="テキスト ボックス 612">
          <a:extLst>
            <a:ext uri="{FF2B5EF4-FFF2-40B4-BE49-F238E27FC236}">
              <a16:creationId xmlns:a16="http://schemas.microsoft.com/office/drawing/2014/main" id="{B7C8DB20-803A-4388-939D-36BCA46EA2C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4" name="直線コネクタ 613">
          <a:extLst>
            <a:ext uri="{FF2B5EF4-FFF2-40B4-BE49-F238E27FC236}">
              <a16:creationId xmlns:a16="http://schemas.microsoft.com/office/drawing/2014/main" id="{0F80AEC1-A162-4E8D-84FC-8D927276F9D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5" name="テキスト ボックス 614">
          <a:extLst>
            <a:ext uri="{FF2B5EF4-FFF2-40B4-BE49-F238E27FC236}">
              <a16:creationId xmlns:a16="http://schemas.microsoft.com/office/drawing/2014/main" id="{7926C1C7-1879-4317-AC09-CBAA5154D40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6" name="直線コネクタ 615">
          <a:extLst>
            <a:ext uri="{FF2B5EF4-FFF2-40B4-BE49-F238E27FC236}">
              <a16:creationId xmlns:a16="http://schemas.microsoft.com/office/drawing/2014/main" id="{7E0B0301-E3EA-4B0A-A7C4-E744948289B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617" name="テキスト ボックス 616">
          <a:extLst>
            <a:ext uri="{FF2B5EF4-FFF2-40B4-BE49-F238E27FC236}">
              <a16:creationId xmlns:a16="http://schemas.microsoft.com/office/drawing/2014/main" id="{F3841467-FF0B-4E2D-BD67-3397B9B1B659}"/>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8" name="【消防施設】&#10;一人当たり面積グラフ枠">
          <a:extLst>
            <a:ext uri="{FF2B5EF4-FFF2-40B4-BE49-F238E27FC236}">
              <a16:creationId xmlns:a16="http://schemas.microsoft.com/office/drawing/2014/main" id="{4DADAF6D-392D-4F04-95AB-F3E0616AA31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619" name="直線コネクタ 618">
          <a:extLst>
            <a:ext uri="{FF2B5EF4-FFF2-40B4-BE49-F238E27FC236}">
              <a16:creationId xmlns:a16="http://schemas.microsoft.com/office/drawing/2014/main" id="{1BDC6523-AF0B-464A-B0D3-7E6ED4E9E631}"/>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620" name="【消防施設】&#10;一人当たり面積最小値テキスト">
          <a:extLst>
            <a:ext uri="{FF2B5EF4-FFF2-40B4-BE49-F238E27FC236}">
              <a16:creationId xmlns:a16="http://schemas.microsoft.com/office/drawing/2014/main" id="{1685DA94-615E-4F09-9B6D-D15E6E09477F}"/>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621" name="直線コネクタ 620">
          <a:extLst>
            <a:ext uri="{FF2B5EF4-FFF2-40B4-BE49-F238E27FC236}">
              <a16:creationId xmlns:a16="http://schemas.microsoft.com/office/drawing/2014/main" id="{D15007A7-FE5A-4007-8F95-F9BFAFA07B5A}"/>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622" name="【消防施設】&#10;一人当たり面積最大値テキスト">
          <a:extLst>
            <a:ext uri="{FF2B5EF4-FFF2-40B4-BE49-F238E27FC236}">
              <a16:creationId xmlns:a16="http://schemas.microsoft.com/office/drawing/2014/main" id="{8E96C472-DF1B-4787-9D2B-6AC57C79350C}"/>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623" name="直線コネクタ 622">
          <a:extLst>
            <a:ext uri="{FF2B5EF4-FFF2-40B4-BE49-F238E27FC236}">
              <a16:creationId xmlns:a16="http://schemas.microsoft.com/office/drawing/2014/main" id="{CF597563-7E1E-47E9-9CE7-C3B2A9FF1F68}"/>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15702</xdr:rowOff>
    </xdr:from>
    <xdr:ext cx="469744" cy="259045"/>
    <xdr:sp macro="" textlink="">
      <xdr:nvSpPr>
        <xdr:cNvPr id="624" name="【消防施設】&#10;一人当たり面積平均値テキスト">
          <a:extLst>
            <a:ext uri="{FF2B5EF4-FFF2-40B4-BE49-F238E27FC236}">
              <a16:creationId xmlns:a16="http://schemas.microsoft.com/office/drawing/2014/main" id="{82B26737-DBE0-4B3A-B496-6F0C630AEDE7}"/>
            </a:ext>
          </a:extLst>
        </xdr:cNvPr>
        <xdr:cNvSpPr txBox="1"/>
      </xdr:nvSpPr>
      <xdr:spPr>
        <a:xfrm>
          <a:off x="22199600" y="1458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625" name="フローチャート: 判断 624">
          <a:extLst>
            <a:ext uri="{FF2B5EF4-FFF2-40B4-BE49-F238E27FC236}">
              <a16:creationId xmlns:a16="http://schemas.microsoft.com/office/drawing/2014/main" id="{ACF996FB-4751-453E-909B-4297D77063AA}"/>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626" name="フローチャート: 判断 625">
          <a:extLst>
            <a:ext uri="{FF2B5EF4-FFF2-40B4-BE49-F238E27FC236}">
              <a16:creationId xmlns:a16="http://schemas.microsoft.com/office/drawing/2014/main" id="{A3C5EAE7-9755-43DF-A9B2-62DD3E88D85F}"/>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111713</xdr:rowOff>
    </xdr:from>
    <xdr:ext cx="469744" cy="259045"/>
    <xdr:sp macro="" textlink="">
      <xdr:nvSpPr>
        <xdr:cNvPr id="627" name="n_1aveValue【消防施設】&#10;一人当たり面積">
          <a:extLst>
            <a:ext uri="{FF2B5EF4-FFF2-40B4-BE49-F238E27FC236}">
              <a16:creationId xmlns:a16="http://schemas.microsoft.com/office/drawing/2014/main" id="{25D8733F-D456-4D96-AC8E-F5379815F270}"/>
            </a:ext>
          </a:extLst>
        </xdr:cNvPr>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628" name="フローチャート: 判断 627">
          <a:extLst>
            <a:ext uri="{FF2B5EF4-FFF2-40B4-BE49-F238E27FC236}">
              <a16:creationId xmlns:a16="http://schemas.microsoft.com/office/drawing/2014/main" id="{F1475D94-C203-46C6-BB2D-C0B90FA68A6A}"/>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109047</xdr:rowOff>
    </xdr:from>
    <xdr:ext cx="469744" cy="259045"/>
    <xdr:sp macro="" textlink="">
      <xdr:nvSpPr>
        <xdr:cNvPr id="629" name="n_2aveValue【消防施設】&#10;一人当たり面積">
          <a:extLst>
            <a:ext uri="{FF2B5EF4-FFF2-40B4-BE49-F238E27FC236}">
              <a16:creationId xmlns:a16="http://schemas.microsoft.com/office/drawing/2014/main" id="{3A62CF7E-09B8-4112-887C-C8C1764F2965}"/>
            </a:ext>
          </a:extLst>
        </xdr:cNvPr>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630" name="フローチャート: 判断 629">
          <a:extLst>
            <a:ext uri="{FF2B5EF4-FFF2-40B4-BE49-F238E27FC236}">
              <a16:creationId xmlns:a16="http://schemas.microsoft.com/office/drawing/2014/main" id="{6BD03DA0-2023-4DC2-9995-785E663B1976}"/>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123525</xdr:rowOff>
    </xdr:from>
    <xdr:ext cx="469744" cy="259045"/>
    <xdr:sp macro="" textlink="">
      <xdr:nvSpPr>
        <xdr:cNvPr id="631" name="n_3aveValue【消防施設】&#10;一人当たり面積">
          <a:extLst>
            <a:ext uri="{FF2B5EF4-FFF2-40B4-BE49-F238E27FC236}">
              <a16:creationId xmlns:a16="http://schemas.microsoft.com/office/drawing/2014/main" id="{9BFE43A2-F3A7-4818-8276-C12A09BF4708}"/>
            </a:ext>
          </a:extLst>
        </xdr:cNvPr>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B37860EB-3190-42A0-89F1-F0D3E8E0B3E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D31E6904-4525-4D77-85E3-AB9E84784AF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CBDDF630-4A50-4BB9-9057-50376B3E252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2CC7FF2E-43EE-47D5-8B90-B3BD77F3051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0D7C9AAD-6394-4C01-86D0-347C80794C7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44450</xdr:rowOff>
    </xdr:from>
    <xdr:to>
      <xdr:col>116</xdr:col>
      <xdr:colOff>114300</xdr:colOff>
      <xdr:row>86</xdr:row>
      <xdr:rowOff>146050</xdr:rowOff>
    </xdr:to>
    <xdr:sp macro="" textlink="">
      <xdr:nvSpPr>
        <xdr:cNvPr id="637" name="楕円 636">
          <a:extLst>
            <a:ext uri="{FF2B5EF4-FFF2-40B4-BE49-F238E27FC236}">
              <a16:creationId xmlns:a16="http://schemas.microsoft.com/office/drawing/2014/main" id="{75FCE378-379D-49FC-BB1D-656C18F6357D}"/>
            </a:ext>
          </a:extLst>
        </xdr:cNvPr>
        <xdr:cNvSpPr/>
      </xdr:nvSpPr>
      <xdr:spPr>
        <a:xfrm>
          <a:off x="221107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142702</xdr:rowOff>
    </xdr:from>
    <xdr:ext cx="469744" cy="259045"/>
    <xdr:sp macro="" textlink="">
      <xdr:nvSpPr>
        <xdr:cNvPr id="638" name="【消防施設】&#10;一人当たり面積該当値テキスト">
          <a:extLst>
            <a:ext uri="{FF2B5EF4-FFF2-40B4-BE49-F238E27FC236}">
              <a16:creationId xmlns:a16="http://schemas.microsoft.com/office/drawing/2014/main" id="{4EBE1EE7-822E-4223-8C0A-C3FEADBDC745}"/>
            </a:ext>
          </a:extLst>
        </xdr:cNvPr>
        <xdr:cNvSpPr txBox="1"/>
      </xdr:nvSpPr>
      <xdr:spPr>
        <a:xfrm>
          <a:off x="22199600" y="1471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45022</xdr:rowOff>
    </xdr:from>
    <xdr:to>
      <xdr:col>112</xdr:col>
      <xdr:colOff>38100</xdr:colOff>
      <xdr:row>86</xdr:row>
      <xdr:rowOff>146622</xdr:rowOff>
    </xdr:to>
    <xdr:sp macro="" textlink="">
      <xdr:nvSpPr>
        <xdr:cNvPr id="639" name="楕円 638">
          <a:extLst>
            <a:ext uri="{FF2B5EF4-FFF2-40B4-BE49-F238E27FC236}">
              <a16:creationId xmlns:a16="http://schemas.microsoft.com/office/drawing/2014/main" id="{29843B00-E828-4722-A030-DAEE664DC4A5}"/>
            </a:ext>
          </a:extLst>
        </xdr:cNvPr>
        <xdr:cNvSpPr/>
      </xdr:nvSpPr>
      <xdr:spPr>
        <a:xfrm>
          <a:off x="21272500" y="1478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95250</xdr:rowOff>
    </xdr:from>
    <xdr:to>
      <xdr:col>116</xdr:col>
      <xdr:colOff>63500</xdr:colOff>
      <xdr:row>86</xdr:row>
      <xdr:rowOff>95822</xdr:rowOff>
    </xdr:to>
    <xdr:cxnSp macro="">
      <xdr:nvCxnSpPr>
        <xdr:cNvPr id="640" name="直線コネクタ 639">
          <a:extLst>
            <a:ext uri="{FF2B5EF4-FFF2-40B4-BE49-F238E27FC236}">
              <a16:creationId xmlns:a16="http://schemas.microsoft.com/office/drawing/2014/main" id="{23A97181-73E9-4B8B-B95B-0ADEC1C53E79}"/>
            </a:ext>
          </a:extLst>
        </xdr:cNvPr>
        <xdr:cNvCxnSpPr/>
      </xdr:nvCxnSpPr>
      <xdr:spPr>
        <a:xfrm flipV="1">
          <a:off x="21323300" y="14839950"/>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45213</xdr:rowOff>
    </xdr:from>
    <xdr:to>
      <xdr:col>107</xdr:col>
      <xdr:colOff>101600</xdr:colOff>
      <xdr:row>86</xdr:row>
      <xdr:rowOff>146813</xdr:rowOff>
    </xdr:to>
    <xdr:sp macro="" textlink="">
      <xdr:nvSpPr>
        <xdr:cNvPr id="641" name="楕円 640">
          <a:extLst>
            <a:ext uri="{FF2B5EF4-FFF2-40B4-BE49-F238E27FC236}">
              <a16:creationId xmlns:a16="http://schemas.microsoft.com/office/drawing/2014/main" id="{ECE10182-2973-4BA7-AB76-086E1B82C77E}"/>
            </a:ext>
          </a:extLst>
        </xdr:cNvPr>
        <xdr:cNvSpPr/>
      </xdr:nvSpPr>
      <xdr:spPr>
        <a:xfrm>
          <a:off x="20383500" y="1478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95822</xdr:rowOff>
    </xdr:from>
    <xdr:to>
      <xdr:col>111</xdr:col>
      <xdr:colOff>177800</xdr:colOff>
      <xdr:row>86</xdr:row>
      <xdr:rowOff>96013</xdr:rowOff>
    </xdr:to>
    <xdr:cxnSp macro="">
      <xdr:nvCxnSpPr>
        <xdr:cNvPr id="642" name="直線コネクタ 641">
          <a:extLst>
            <a:ext uri="{FF2B5EF4-FFF2-40B4-BE49-F238E27FC236}">
              <a16:creationId xmlns:a16="http://schemas.microsoft.com/office/drawing/2014/main" id="{5B309111-14AA-488D-801F-7D073495CA4E}"/>
            </a:ext>
          </a:extLst>
        </xdr:cNvPr>
        <xdr:cNvCxnSpPr/>
      </xdr:nvCxnSpPr>
      <xdr:spPr>
        <a:xfrm flipV="1">
          <a:off x="20434300" y="14840522"/>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137749</xdr:rowOff>
    </xdr:from>
    <xdr:ext cx="469744" cy="259045"/>
    <xdr:sp macro="" textlink="">
      <xdr:nvSpPr>
        <xdr:cNvPr id="643" name="n_1mainValue【消防施設】&#10;一人当たり面積">
          <a:extLst>
            <a:ext uri="{FF2B5EF4-FFF2-40B4-BE49-F238E27FC236}">
              <a16:creationId xmlns:a16="http://schemas.microsoft.com/office/drawing/2014/main" id="{0735F882-274B-4879-B16A-FDF21243DDE8}"/>
            </a:ext>
          </a:extLst>
        </xdr:cNvPr>
        <xdr:cNvSpPr txBox="1"/>
      </xdr:nvSpPr>
      <xdr:spPr>
        <a:xfrm>
          <a:off x="21075727" y="1488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137940</xdr:rowOff>
    </xdr:from>
    <xdr:ext cx="469744" cy="259045"/>
    <xdr:sp macro="" textlink="">
      <xdr:nvSpPr>
        <xdr:cNvPr id="644" name="n_2mainValue【消防施設】&#10;一人当たり面積">
          <a:extLst>
            <a:ext uri="{FF2B5EF4-FFF2-40B4-BE49-F238E27FC236}">
              <a16:creationId xmlns:a16="http://schemas.microsoft.com/office/drawing/2014/main" id="{F8A2D2F8-A719-4744-BF49-49458EC604AB}"/>
            </a:ext>
          </a:extLst>
        </xdr:cNvPr>
        <xdr:cNvSpPr txBox="1"/>
      </xdr:nvSpPr>
      <xdr:spPr>
        <a:xfrm>
          <a:off x="20199427" y="1488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5" name="正方形/長方形 644">
          <a:extLst>
            <a:ext uri="{FF2B5EF4-FFF2-40B4-BE49-F238E27FC236}">
              <a16:creationId xmlns:a16="http://schemas.microsoft.com/office/drawing/2014/main" id="{07D32901-CF71-4D1C-8D63-B4BE072576F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6" name="正方形/長方形 645">
          <a:extLst>
            <a:ext uri="{FF2B5EF4-FFF2-40B4-BE49-F238E27FC236}">
              <a16:creationId xmlns:a16="http://schemas.microsoft.com/office/drawing/2014/main" id="{797C925E-65AE-4505-BC79-31927809A98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7" name="正方形/長方形 646">
          <a:extLst>
            <a:ext uri="{FF2B5EF4-FFF2-40B4-BE49-F238E27FC236}">
              <a16:creationId xmlns:a16="http://schemas.microsoft.com/office/drawing/2014/main" id="{6D572971-2FD5-4B69-BDF6-DB7D7B8ABEB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8" name="正方形/長方形 647">
          <a:extLst>
            <a:ext uri="{FF2B5EF4-FFF2-40B4-BE49-F238E27FC236}">
              <a16:creationId xmlns:a16="http://schemas.microsoft.com/office/drawing/2014/main" id="{DC82DCED-2FC2-482D-9544-A338CC2AA29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9" name="正方形/長方形 648">
          <a:extLst>
            <a:ext uri="{FF2B5EF4-FFF2-40B4-BE49-F238E27FC236}">
              <a16:creationId xmlns:a16="http://schemas.microsoft.com/office/drawing/2014/main" id="{F1A088B6-409B-4583-B70A-7E0D620D157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0" name="正方形/長方形 649">
          <a:extLst>
            <a:ext uri="{FF2B5EF4-FFF2-40B4-BE49-F238E27FC236}">
              <a16:creationId xmlns:a16="http://schemas.microsoft.com/office/drawing/2014/main" id="{F6A06C7A-1835-4092-8276-1AA92823282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1" name="正方形/長方形 650">
          <a:extLst>
            <a:ext uri="{FF2B5EF4-FFF2-40B4-BE49-F238E27FC236}">
              <a16:creationId xmlns:a16="http://schemas.microsoft.com/office/drawing/2014/main" id="{AFAD509C-C0E2-4AAC-9892-93AC31BEEE0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正方形/長方形 651">
          <a:extLst>
            <a:ext uri="{FF2B5EF4-FFF2-40B4-BE49-F238E27FC236}">
              <a16:creationId xmlns:a16="http://schemas.microsoft.com/office/drawing/2014/main" id="{5E1E1E2B-B60F-4C7C-BD2B-1D53E09A7C7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3" name="テキスト ボックス 652">
          <a:extLst>
            <a:ext uri="{FF2B5EF4-FFF2-40B4-BE49-F238E27FC236}">
              <a16:creationId xmlns:a16="http://schemas.microsoft.com/office/drawing/2014/main" id="{F38E88E6-3537-4367-AA83-FEC421AD2B9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4" name="直線コネクタ 653">
          <a:extLst>
            <a:ext uri="{FF2B5EF4-FFF2-40B4-BE49-F238E27FC236}">
              <a16:creationId xmlns:a16="http://schemas.microsoft.com/office/drawing/2014/main" id="{AB9259E8-2B6B-475B-8F9A-987CA9405D4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a:extLst>
            <a:ext uri="{FF2B5EF4-FFF2-40B4-BE49-F238E27FC236}">
              <a16:creationId xmlns:a16="http://schemas.microsoft.com/office/drawing/2014/main" id="{8D68BB68-1E59-4759-BD18-1EE99C220E6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56" name="テキスト ボックス 655">
          <a:extLst>
            <a:ext uri="{FF2B5EF4-FFF2-40B4-BE49-F238E27FC236}">
              <a16:creationId xmlns:a16="http://schemas.microsoft.com/office/drawing/2014/main" id="{C9A6D01E-B7BF-4BA6-94CA-CAA9828143BE}"/>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a:extLst>
            <a:ext uri="{FF2B5EF4-FFF2-40B4-BE49-F238E27FC236}">
              <a16:creationId xmlns:a16="http://schemas.microsoft.com/office/drawing/2014/main" id="{95FF3FBE-F5A8-43A6-A103-5341F69CB08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a:extLst>
            <a:ext uri="{FF2B5EF4-FFF2-40B4-BE49-F238E27FC236}">
              <a16:creationId xmlns:a16="http://schemas.microsoft.com/office/drawing/2014/main" id="{1399C3E9-1737-44DB-BD45-A93A7DA2E24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a:extLst>
            <a:ext uri="{FF2B5EF4-FFF2-40B4-BE49-F238E27FC236}">
              <a16:creationId xmlns:a16="http://schemas.microsoft.com/office/drawing/2014/main" id="{C8FCF760-3EC0-4D25-B480-F11C89C32BC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a:extLst>
            <a:ext uri="{FF2B5EF4-FFF2-40B4-BE49-F238E27FC236}">
              <a16:creationId xmlns:a16="http://schemas.microsoft.com/office/drawing/2014/main" id="{AA68659E-4063-4697-973B-5A2E8D29A36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a:extLst>
            <a:ext uri="{FF2B5EF4-FFF2-40B4-BE49-F238E27FC236}">
              <a16:creationId xmlns:a16="http://schemas.microsoft.com/office/drawing/2014/main" id="{5E5F2EB5-93F2-4EF1-9DC7-45F04263036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a:extLst>
            <a:ext uri="{FF2B5EF4-FFF2-40B4-BE49-F238E27FC236}">
              <a16:creationId xmlns:a16="http://schemas.microsoft.com/office/drawing/2014/main" id="{35FBBBFC-212D-406C-9B49-C6DF747C08D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a:extLst>
            <a:ext uri="{FF2B5EF4-FFF2-40B4-BE49-F238E27FC236}">
              <a16:creationId xmlns:a16="http://schemas.microsoft.com/office/drawing/2014/main" id="{BDB9E357-DD62-4FFE-8E68-DB3D2A55FBA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4" name="テキスト ボックス 663">
          <a:extLst>
            <a:ext uri="{FF2B5EF4-FFF2-40B4-BE49-F238E27FC236}">
              <a16:creationId xmlns:a16="http://schemas.microsoft.com/office/drawing/2014/main" id="{5E2DF57B-3762-4B6D-B47A-FF2848694FD4}"/>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379B3E9E-01E8-4F4C-BF6E-F06EA91B290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6" name="テキスト ボックス 665">
          <a:extLst>
            <a:ext uri="{FF2B5EF4-FFF2-40B4-BE49-F238E27FC236}">
              <a16:creationId xmlns:a16="http://schemas.microsoft.com/office/drawing/2014/main" id="{1CD162D7-12A9-4D67-8724-FCEB973DC02A}"/>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庁舎】&#10;有形固定資産減価償却率グラフ枠">
          <a:extLst>
            <a:ext uri="{FF2B5EF4-FFF2-40B4-BE49-F238E27FC236}">
              <a16:creationId xmlns:a16="http://schemas.microsoft.com/office/drawing/2014/main" id="{78B69C14-FD5B-43E2-874B-67B2F6D4A76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68" name="直線コネクタ 667">
          <a:extLst>
            <a:ext uri="{FF2B5EF4-FFF2-40B4-BE49-F238E27FC236}">
              <a16:creationId xmlns:a16="http://schemas.microsoft.com/office/drawing/2014/main" id="{6950441D-3EFC-4ED6-A145-2A7771493B51}"/>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69" name="【庁舎】&#10;有形固定資産減価償却率最小値テキスト">
          <a:extLst>
            <a:ext uri="{FF2B5EF4-FFF2-40B4-BE49-F238E27FC236}">
              <a16:creationId xmlns:a16="http://schemas.microsoft.com/office/drawing/2014/main" id="{BE619FD6-83D7-4663-B770-EFE6056C5FAB}"/>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0" name="直線コネクタ 669">
          <a:extLst>
            <a:ext uri="{FF2B5EF4-FFF2-40B4-BE49-F238E27FC236}">
              <a16:creationId xmlns:a16="http://schemas.microsoft.com/office/drawing/2014/main" id="{63CC40F1-F099-4C82-A916-9D991CDEB024}"/>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71" name="【庁舎】&#10;有形固定資産減価償却率最大値テキスト">
          <a:extLst>
            <a:ext uri="{FF2B5EF4-FFF2-40B4-BE49-F238E27FC236}">
              <a16:creationId xmlns:a16="http://schemas.microsoft.com/office/drawing/2014/main" id="{2858D728-8A37-4767-981B-E92CE4E0948F}"/>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72" name="直線コネクタ 671">
          <a:extLst>
            <a:ext uri="{FF2B5EF4-FFF2-40B4-BE49-F238E27FC236}">
              <a16:creationId xmlns:a16="http://schemas.microsoft.com/office/drawing/2014/main" id="{37B36B08-0DE6-4EB3-9F73-0D074EC89324}"/>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673" name="【庁舎】&#10;有形固定資産減価償却率平均値テキスト">
          <a:extLst>
            <a:ext uri="{FF2B5EF4-FFF2-40B4-BE49-F238E27FC236}">
              <a16:creationId xmlns:a16="http://schemas.microsoft.com/office/drawing/2014/main" id="{48868D2C-E11C-49CB-A9BF-B2B18278274E}"/>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74" name="フローチャート: 判断 673">
          <a:extLst>
            <a:ext uri="{FF2B5EF4-FFF2-40B4-BE49-F238E27FC236}">
              <a16:creationId xmlns:a16="http://schemas.microsoft.com/office/drawing/2014/main" id="{412D3B9C-1B4E-439B-9185-11CDA2191124}"/>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675" name="フローチャート: 判断 674">
          <a:extLst>
            <a:ext uri="{FF2B5EF4-FFF2-40B4-BE49-F238E27FC236}">
              <a16:creationId xmlns:a16="http://schemas.microsoft.com/office/drawing/2014/main" id="{875C77F7-CE8A-483B-9688-42AFD69B81EF}"/>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676" name="n_1aveValue【庁舎】&#10;有形固定資産減価償却率">
          <a:extLst>
            <a:ext uri="{FF2B5EF4-FFF2-40B4-BE49-F238E27FC236}">
              <a16:creationId xmlns:a16="http://schemas.microsoft.com/office/drawing/2014/main" id="{E2ADDCD6-A08D-4C90-B7E1-87A1A4E49D79}"/>
            </a:ext>
          </a:extLst>
        </xdr:cNvPr>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677" name="フローチャート: 判断 676">
          <a:extLst>
            <a:ext uri="{FF2B5EF4-FFF2-40B4-BE49-F238E27FC236}">
              <a16:creationId xmlns:a16="http://schemas.microsoft.com/office/drawing/2014/main" id="{BDF29816-956A-48D5-9FF0-DE3324B22FAD}"/>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678" name="n_2aveValue【庁舎】&#10;有形固定資産減価償却率">
          <a:extLst>
            <a:ext uri="{FF2B5EF4-FFF2-40B4-BE49-F238E27FC236}">
              <a16:creationId xmlns:a16="http://schemas.microsoft.com/office/drawing/2014/main" id="{A997D48C-FA21-419B-9A81-8D8124768152}"/>
            </a:ext>
          </a:extLst>
        </xdr:cNvPr>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679" name="フローチャート: 判断 678">
          <a:extLst>
            <a:ext uri="{FF2B5EF4-FFF2-40B4-BE49-F238E27FC236}">
              <a16:creationId xmlns:a16="http://schemas.microsoft.com/office/drawing/2014/main" id="{467F5418-49A3-48F8-B697-F20C8D08C9A6}"/>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156227</xdr:rowOff>
    </xdr:from>
    <xdr:ext cx="405111" cy="259045"/>
    <xdr:sp macro="" textlink="">
      <xdr:nvSpPr>
        <xdr:cNvPr id="680" name="n_3aveValue【庁舎】&#10;有形固定資産減価償却率">
          <a:extLst>
            <a:ext uri="{FF2B5EF4-FFF2-40B4-BE49-F238E27FC236}">
              <a16:creationId xmlns:a16="http://schemas.microsoft.com/office/drawing/2014/main" id="{9CEE9DD6-A87A-4DAC-8251-EA6BAB74A5C4}"/>
            </a:ext>
          </a:extLst>
        </xdr:cNvPr>
        <xdr:cNvSpPr txBox="1"/>
      </xdr:nvSpPr>
      <xdr:spPr>
        <a:xfrm>
          <a:off x="13500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5002168F-8C99-4A4A-B7C1-23D414897CD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36A9A496-4DA0-4280-AC01-BB2F41A77BE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F9E7F270-A7C7-4D93-ADC8-9FB7443E585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35DF5C54-80A4-4762-8E4F-24C69E63710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ABCC5350-B634-497B-AB94-90A36373F6A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132080</xdr:rowOff>
    </xdr:from>
    <xdr:to>
      <xdr:col>85</xdr:col>
      <xdr:colOff>177800</xdr:colOff>
      <xdr:row>103</xdr:row>
      <xdr:rowOff>62230</xdr:rowOff>
    </xdr:to>
    <xdr:sp macro="" textlink="">
      <xdr:nvSpPr>
        <xdr:cNvPr id="686" name="楕円 685">
          <a:extLst>
            <a:ext uri="{FF2B5EF4-FFF2-40B4-BE49-F238E27FC236}">
              <a16:creationId xmlns:a16="http://schemas.microsoft.com/office/drawing/2014/main" id="{AEAC40EE-E1C6-45A2-B73D-6BF0F8EFA2FC}"/>
            </a:ext>
          </a:extLst>
        </xdr:cNvPr>
        <xdr:cNvSpPr/>
      </xdr:nvSpPr>
      <xdr:spPr>
        <a:xfrm>
          <a:off x="162687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154957</xdr:rowOff>
    </xdr:from>
    <xdr:ext cx="405111" cy="259045"/>
    <xdr:sp macro="" textlink="">
      <xdr:nvSpPr>
        <xdr:cNvPr id="687" name="【庁舎】&#10;有形固定資産減価償却率該当値テキスト">
          <a:extLst>
            <a:ext uri="{FF2B5EF4-FFF2-40B4-BE49-F238E27FC236}">
              <a16:creationId xmlns:a16="http://schemas.microsoft.com/office/drawing/2014/main" id="{194177DD-F19B-49B5-AA11-6F8263B0F46D}"/>
            </a:ext>
          </a:extLst>
        </xdr:cNvPr>
        <xdr:cNvSpPr txBox="1"/>
      </xdr:nvSpPr>
      <xdr:spPr>
        <a:xfrm>
          <a:off x="16357600"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151130</xdr:rowOff>
    </xdr:from>
    <xdr:to>
      <xdr:col>81</xdr:col>
      <xdr:colOff>101600</xdr:colOff>
      <xdr:row>103</xdr:row>
      <xdr:rowOff>81280</xdr:rowOff>
    </xdr:to>
    <xdr:sp macro="" textlink="">
      <xdr:nvSpPr>
        <xdr:cNvPr id="688" name="楕円 687">
          <a:extLst>
            <a:ext uri="{FF2B5EF4-FFF2-40B4-BE49-F238E27FC236}">
              <a16:creationId xmlns:a16="http://schemas.microsoft.com/office/drawing/2014/main" id="{49C6F9CC-EACB-4D28-85E7-8755630F96A8}"/>
            </a:ext>
          </a:extLst>
        </xdr:cNvPr>
        <xdr:cNvSpPr/>
      </xdr:nvSpPr>
      <xdr:spPr>
        <a:xfrm>
          <a:off x="15430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11430</xdr:rowOff>
    </xdr:from>
    <xdr:to>
      <xdr:col>85</xdr:col>
      <xdr:colOff>127000</xdr:colOff>
      <xdr:row>103</xdr:row>
      <xdr:rowOff>30480</xdr:rowOff>
    </xdr:to>
    <xdr:cxnSp macro="">
      <xdr:nvCxnSpPr>
        <xdr:cNvPr id="689" name="直線コネクタ 688">
          <a:extLst>
            <a:ext uri="{FF2B5EF4-FFF2-40B4-BE49-F238E27FC236}">
              <a16:creationId xmlns:a16="http://schemas.microsoft.com/office/drawing/2014/main" id="{934B540B-13AF-47AA-8DE2-A2A6A27F670E}"/>
            </a:ext>
          </a:extLst>
        </xdr:cNvPr>
        <xdr:cNvCxnSpPr/>
      </xdr:nvCxnSpPr>
      <xdr:spPr>
        <a:xfrm flipV="1">
          <a:off x="15481300" y="176707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170180</xdr:rowOff>
    </xdr:from>
    <xdr:to>
      <xdr:col>76</xdr:col>
      <xdr:colOff>165100</xdr:colOff>
      <xdr:row>103</xdr:row>
      <xdr:rowOff>100330</xdr:rowOff>
    </xdr:to>
    <xdr:sp macro="" textlink="">
      <xdr:nvSpPr>
        <xdr:cNvPr id="690" name="楕円 689">
          <a:extLst>
            <a:ext uri="{FF2B5EF4-FFF2-40B4-BE49-F238E27FC236}">
              <a16:creationId xmlns:a16="http://schemas.microsoft.com/office/drawing/2014/main" id="{3CD08C8A-2392-44B2-B913-8330B4D32C5E}"/>
            </a:ext>
          </a:extLst>
        </xdr:cNvPr>
        <xdr:cNvSpPr/>
      </xdr:nvSpPr>
      <xdr:spPr>
        <a:xfrm>
          <a:off x="14541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30480</xdr:rowOff>
    </xdr:from>
    <xdr:to>
      <xdr:col>81</xdr:col>
      <xdr:colOff>50800</xdr:colOff>
      <xdr:row>103</xdr:row>
      <xdr:rowOff>49530</xdr:rowOff>
    </xdr:to>
    <xdr:cxnSp macro="">
      <xdr:nvCxnSpPr>
        <xdr:cNvPr id="691" name="直線コネクタ 690">
          <a:extLst>
            <a:ext uri="{FF2B5EF4-FFF2-40B4-BE49-F238E27FC236}">
              <a16:creationId xmlns:a16="http://schemas.microsoft.com/office/drawing/2014/main" id="{A5BE8EAF-F933-409B-9DAA-672CC48CB180}"/>
            </a:ext>
          </a:extLst>
        </xdr:cNvPr>
        <xdr:cNvCxnSpPr/>
      </xdr:nvCxnSpPr>
      <xdr:spPr>
        <a:xfrm flipV="1">
          <a:off x="14592300" y="176898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97807</xdr:rowOff>
    </xdr:from>
    <xdr:ext cx="405111" cy="259045"/>
    <xdr:sp macro="" textlink="">
      <xdr:nvSpPr>
        <xdr:cNvPr id="692" name="n_1mainValue【庁舎】&#10;有形固定資産減価償却率">
          <a:extLst>
            <a:ext uri="{FF2B5EF4-FFF2-40B4-BE49-F238E27FC236}">
              <a16:creationId xmlns:a16="http://schemas.microsoft.com/office/drawing/2014/main" id="{785AEEB6-07C1-4099-8E6F-DFA98F079A80}"/>
            </a:ext>
          </a:extLst>
        </xdr:cNvPr>
        <xdr:cNvSpPr txBox="1"/>
      </xdr:nvSpPr>
      <xdr:spPr>
        <a:xfrm>
          <a:off x="152660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116857</xdr:rowOff>
    </xdr:from>
    <xdr:ext cx="405111" cy="259045"/>
    <xdr:sp macro="" textlink="">
      <xdr:nvSpPr>
        <xdr:cNvPr id="693" name="n_2mainValue【庁舎】&#10;有形固定資産減価償却率">
          <a:extLst>
            <a:ext uri="{FF2B5EF4-FFF2-40B4-BE49-F238E27FC236}">
              <a16:creationId xmlns:a16="http://schemas.microsoft.com/office/drawing/2014/main" id="{38E45402-C03A-453A-A675-0EF6D8C1FEF5}"/>
            </a:ext>
          </a:extLst>
        </xdr:cNvPr>
        <xdr:cNvSpPr txBox="1"/>
      </xdr:nvSpPr>
      <xdr:spPr>
        <a:xfrm>
          <a:off x="14389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AA252047-33AB-4520-9ED3-92079D11EF4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29AD63FA-67E3-42A7-907E-FFA45A72A19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F8B98274-A225-45AB-96DD-7CA37BC94FE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05B9E51F-282B-4DBF-B19F-7704B965EFC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12044A65-9F3E-4BCE-BFF0-4948916CE78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FDC73F76-A91A-460B-A448-5E00DF527C5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B4B5454D-4A73-46BC-AB5E-10305E30706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9D03A8E6-017B-4427-B2EF-3928B552170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CA62AFEA-DD3E-40BF-92FE-BCCDB1A8C34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D45C5803-4035-4020-ACFC-E33C712DB33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a:extLst>
            <a:ext uri="{FF2B5EF4-FFF2-40B4-BE49-F238E27FC236}">
              <a16:creationId xmlns:a16="http://schemas.microsoft.com/office/drawing/2014/main" id="{0563B3EC-3B25-47B7-8819-8F07D0222DF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a:extLst>
            <a:ext uri="{FF2B5EF4-FFF2-40B4-BE49-F238E27FC236}">
              <a16:creationId xmlns:a16="http://schemas.microsoft.com/office/drawing/2014/main" id="{C6A635ED-7E04-4C82-BAE8-C82BF9E035A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a:extLst>
            <a:ext uri="{FF2B5EF4-FFF2-40B4-BE49-F238E27FC236}">
              <a16:creationId xmlns:a16="http://schemas.microsoft.com/office/drawing/2014/main" id="{241A3874-E51A-419B-B6D6-C7A538A77F8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a:extLst>
            <a:ext uri="{FF2B5EF4-FFF2-40B4-BE49-F238E27FC236}">
              <a16:creationId xmlns:a16="http://schemas.microsoft.com/office/drawing/2014/main" id="{FF735B42-7340-4D30-959C-A6CBF12F348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a:extLst>
            <a:ext uri="{FF2B5EF4-FFF2-40B4-BE49-F238E27FC236}">
              <a16:creationId xmlns:a16="http://schemas.microsoft.com/office/drawing/2014/main" id="{7C32F701-4F50-4713-9241-D0DAC6A7CE7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9" name="テキスト ボックス 708">
          <a:extLst>
            <a:ext uri="{FF2B5EF4-FFF2-40B4-BE49-F238E27FC236}">
              <a16:creationId xmlns:a16="http://schemas.microsoft.com/office/drawing/2014/main" id="{95D2E28D-DF87-4BBE-BEBF-2FA877679EB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a:extLst>
            <a:ext uri="{FF2B5EF4-FFF2-40B4-BE49-F238E27FC236}">
              <a16:creationId xmlns:a16="http://schemas.microsoft.com/office/drawing/2014/main" id="{18BE357F-58D7-4937-B712-DA0F123FB2D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1" name="テキスト ボックス 710">
          <a:extLst>
            <a:ext uri="{FF2B5EF4-FFF2-40B4-BE49-F238E27FC236}">
              <a16:creationId xmlns:a16="http://schemas.microsoft.com/office/drawing/2014/main" id="{68AB2D8B-E28B-4B04-8A28-05F30026C4A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a:extLst>
            <a:ext uri="{FF2B5EF4-FFF2-40B4-BE49-F238E27FC236}">
              <a16:creationId xmlns:a16="http://schemas.microsoft.com/office/drawing/2014/main" id="{F05AFCFC-1E6A-45E8-8DE5-26AD0CCB28F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3" name="テキスト ボックス 712">
          <a:extLst>
            <a:ext uri="{FF2B5EF4-FFF2-40B4-BE49-F238E27FC236}">
              <a16:creationId xmlns:a16="http://schemas.microsoft.com/office/drawing/2014/main" id="{48D53B64-6418-4757-981F-82639358BDB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1E9B9ED9-E93A-4E81-88CB-992FCEFC0E4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a:extLst>
            <a:ext uri="{FF2B5EF4-FFF2-40B4-BE49-F238E27FC236}">
              <a16:creationId xmlns:a16="http://schemas.microsoft.com/office/drawing/2014/main" id="{092226F9-BAD2-454E-BF7C-55517E9F08B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庁舎】&#10;一人当たり面積グラフ枠">
          <a:extLst>
            <a:ext uri="{FF2B5EF4-FFF2-40B4-BE49-F238E27FC236}">
              <a16:creationId xmlns:a16="http://schemas.microsoft.com/office/drawing/2014/main" id="{1F9BDCF0-720C-43A9-8E3B-F568FBAD69E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717" name="直線コネクタ 716">
          <a:extLst>
            <a:ext uri="{FF2B5EF4-FFF2-40B4-BE49-F238E27FC236}">
              <a16:creationId xmlns:a16="http://schemas.microsoft.com/office/drawing/2014/main" id="{C103362A-63E2-484E-8931-3A4D5F257465}"/>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718" name="【庁舎】&#10;一人当たり面積最小値テキスト">
          <a:extLst>
            <a:ext uri="{FF2B5EF4-FFF2-40B4-BE49-F238E27FC236}">
              <a16:creationId xmlns:a16="http://schemas.microsoft.com/office/drawing/2014/main" id="{F9E9A1D6-300A-483C-8B1E-17FCD642F88D}"/>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719" name="直線コネクタ 718">
          <a:extLst>
            <a:ext uri="{FF2B5EF4-FFF2-40B4-BE49-F238E27FC236}">
              <a16:creationId xmlns:a16="http://schemas.microsoft.com/office/drawing/2014/main" id="{00C10C88-0D14-404B-B790-2409B01E480E}"/>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720" name="【庁舎】&#10;一人当たり面積最大値テキスト">
          <a:extLst>
            <a:ext uri="{FF2B5EF4-FFF2-40B4-BE49-F238E27FC236}">
              <a16:creationId xmlns:a16="http://schemas.microsoft.com/office/drawing/2014/main" id="{E19723FD-DB1A-4845-B60B-5480C76C65A6}"/>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721" name="直線コネクタ 720">
          <a:extLst>
            <a:ext uri="{FF2B5EF4-FFF2-40B4-BE49-F238E27FC236}">
              <a16:creationId xmlns:a16="http://schemas.microsoft.com/office/drawing/2014/main" id="{41C003DC-E4F8-4058-9DEF-145CBE2735DF}"/>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722" name="【庁舎】&#10;一人当たり面積平均値テキスト">
          <a:extLst>
            <a:ext uri="{FF2B5EF4-FFF2-40B4-BE49-F238E27FC236}">
              <a16:creationId xmlns:a16="http://schemas.microsoft.com/office/drawing/2014/main" id="{2FD24289-B388-4021-B467-5689AB17DD66}"/>
            </a:ext>
          </a:extLst>
        </xdr:cNvPr>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723" name="フローチャート: 判断 722">
          <a:extLst>
            <a:ext uri="{FF2B5EF4-FFF2-40B4-BE49-F238E27FC236}">
              <a16:creationId xmlns:a16="http://schemas.microsoft.com/office/drawing/2014/main" id="{22D3079B-D106-422F-8C0A-8179E3135FBD}"/>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724" name="フローチャート: 判断 723">
          <a:extLst>
            <a:ext uri="{FF2B5EF4-FFF2-40B4-BE49-F238E27FC236}">
              <a16:creationId xmlns:a16="http://schemas.microsoft.com/office/drawing/2014/main" id="{87A4C7F2-FF89-4390-B6D5-079E1D73CA86}"/>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34307</xdr:rowOff>
    </xdr:from>
    <xdr:ext cx="469744" cy="259045"/>
    <xdr:sp macro="" textlink="">
      <xdr:nvSpPr>
        <xdr:cNvPr id="725" name="n_1aveValue【庁舎】&#10;一人当たり面積">
          <a:extLst>
            <a:ext uri="{FF2B5EF4-FFF2-40B4-BE49-F238E27FC236}">
              <a16:creationId xmlns:a16="http://schemas.microsoft.com/office/drawing/2014/main" id="{8E5ADE3F-80A0-470D-90E2-1347DAE9DCBE}"/>
            </a:ext>
          </a:extLst>
        </xdr:cNvPr>
        <xdr:cNvSpPr txBox="1"/>
      </xdr:nvSpPr>
      <xdr:spPr>
        <a:xfrm>
          <a:off x="21075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726" name="フローチャート: 判断 725">
          <a:extLst>
            <a:ext uri="{FF2B5EF4-FFF2-40B4-BE49-F238E27FC236}">
              <a16:creationId xmlns:a16="http://schemas.microsoft.com/office/drawing/2014/main" id="{6517B131-0888-4FE5-A7B3-DE47F5533FF2}"/>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28591</xdr:rowOff>
    </xdr:from>
    <xdr:ext cx="469744" cy="259045"/>
    <xdr:sp macro="" textlink="">
      <xdr:nvSpPr>
        <xdr:cNvPr id="727" name="n_2aveValue【庁舎】&#10;一人当たり面積">
          <a:extLst>
            <a:ext uri="{FF2B5EF4-FFF2-40B4-BE49-F238E27FC236}">
              <a16:creationId xmlns:a16="http://schemas.microsoft.com/office/drawing/2014/main" id="{53B3360F-9036-4903-B3B6-22EB504F1858}"/>
            </a:ext>
          </a:extLst>
        </xdr:cNvPr>
        <xdr:cNvSpPr txBox="1"/>
      </xdr:nvSpPr>
      <xdr:spPr>
        <a:xfrm>
          <a:off x="20199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728" name="フローチャート: 判断 727">
          <a:extLst>
            <a:ext uri="{FF2B5EF4-FFF2-40B4-BE49-F238E27FC236}">
              <a16:creationId xmlns:a16="http://schemas.microsoft.com/office/drawing/2014/main" id="{1FC217AF-5AB7-47B0-BADA-6E567E5DD1BD}"/>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76852</xdr:rowOff>
    </xdr:from>
    <xdr:ext cx="469744" cy="259045"/>
    <xdr:sp macro="" textlink="">
      <xdr:nvSpPr>
        <xdr:cNvPr id="729" name="n_3aveValue【庁舎】&#10;一人当たり面積">
          <a:extLst>
            <a:ext uri="{FF2B5EF4-FFF2-40B4-BE49-F238E27FC236}">
              <a16:creationId xmlns:a16="http://schemas.microsoft.com/office/drawing/2014/main" id="{2E29B690-CC3D-44E3-A42F-9FAEB2186F91}"/>
            </a:ext>
          </a:extLst>
        </xdr:cNvPr>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AD3C1F4C-4216-497C-AAAC-1C287333ABA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88B07C8D-66C8-4D8E-BB6D-A4758542C3D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2EE8EE48-64AD-4D26-BA55-19749512E99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9A717ED7-80C5-4320-9D1F-EB5662BB288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7D480D42-03AF-4C64-849C-FD612E726D8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63881</xdr:rowOff>
    </xdr:from>
    <xdr:to>
      <xdr:col>116</xdr:col>
      <xdr:colOff>114300</xdr:colOff>
      <xdr:row>106</xdr:row>
      <xdr:rowOff>165481</xdr:rowOff>
    </xdr:to>
    <xdr:sp macro="" textlink="">
      <xdr:nvSpPr>
        <xdr:cNvPr id="735" name="楕円 734">
          <a:extLst>
            <a:ext uri="{FF2B5EF4-FFF2-40B4-BE49-F238E27FC236}">
              <a16:creationId xmlns:a16="http://schemas.microsoft.com/office/drawing/2014/main" id="{C73A25C9-9469-4AD2-B50B-C26FFD665F8F}"/>
            </a:ext>
          </a:extLst>
        </xdr:cNvPr>
        <xdr:cNvSpPr/>
      </xdr:nvSpPr>
      <xdr:spPr>
        <a:xfrm>
          <a:off x="22110700" y="1823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86758</xdr:rowOff>
    </xdr:from>
    <xdr:ext cx="469744" cy="259045"/>
    <xdr:sp macro="" textlink="">
      <xdr:nvSpPr>
        <xdr:cNvPr id="736" name="【庁舎】&#10;一人当たり面積該当値テキスト">
          <a:extLst>
            <a:ext uri="{FF2B5EF4-FFF2-40B4-BE49-F238E27FC236}">
              <a16:creationId xmlns:a16="http://schemas.microsoft.com/office/drawing/2014/main" id="{3AA0FA87-5D4C-4665-9A18-00D969C7B844}"/>
            </a:ext>
          </a:extLst>
        </xdr:cNvPr>
        <xdr:cNvSpPr txBox="1"/>
      </xdr:nvSpPr>
      <xdr:spPr>
        <a:xfrm>
          <a:off x="22199600" y="1808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74930</xdr:rowOff>
    </xdr:from>
    <xdr:to>
      <xdr:col>112</xdr:col>
      <xdr:colOff>38100</xdr:colOff>
      <xdr:row>107</xdr:row>
      <xdr:rowOff>5080</xdr:rowOff>
    </xdr:to>
    <xdr:sp macro="" textlink="">
      <xdr:nvSpPr>
        <xdr:cNvPr id="737" name="楕円 736">
          <a:extLst>
            <a:ext uri="{FF2B5EF4-FFF2-40B4-BE49-F238E27FC236}">
              <a16:creationId xmlns:a16="http://schemas.microsoft.com/office/drawing/2014/main" id="{36AB14D0-B8C1-49F7-B75F-BBC5FCC02183}"/>
            </a:ext>
          </a:extLst>
        </xdr:cNvPr>
        <xdr:cNvSpPr/>
      </xdr:nvSpPr>
      <xdr:spPr>
        <a:xfrm>
          <a:off x="21272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114681</xdr:rowOff>
    </xdr:from>
    <xdr:to>
      <xdr:col>116</xdr:col>
      <xdr:colOff>63500</xdr:colOff>
      <xdr:row>106</xdr:row>
      <xdr:rowOff>125730</xdr:rowOff>
    </xdr:to>
    <xdr:cxnSp macro="">
      <xdr:nvCxnSpPr>
        <xdr:cNvPr id="738" name="直線コネクタ 737">
          <a:extLst>
            <a:ext uri="{FF2B5EF4-FFF2-40B4-BE49-F238E27FC236}">
              <a16:creationId xmlns:a16="http://schemas.microsoft.com/office/drawing/2014/main" id="{E76F9D17-F81B-4A46-A5FC-6986CCF7BB86}"/>
            </a:ext>
          </a:extLst>
        </xdr:cNvPr>
        <xdr:cNvCxnSpPr/>
      </xdr:nvCxnSpPr>
      <xdr:spPr>
        <a:xfrm flipV="1">
          <a:off x="21323300" y="18288381"/>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80263</xdr:rowOff>
    </xdr:from>
    <xdr:to>
      <xdr:col>107</xdr:col>
      <xdr:colOff>101600</xdr:colOff>
      <xdr:row>107</xdr:row>
      <xdr:rowOff>10413</xdr:rowOff>
    </xdr:to>
    <xdr:sp macro="" textlink="">
      <xdr:nvSpPr>
        <xdr:cNvPr id="739" name="楕円 738">
          <a:extLst>
            <a:ext uri="{FF2B5EF4-FFF2-40B4-BE49-F238E27FC236}">
              <a16:creationId xmlns:a16="http://schemas.microsoft.com/office/drawing/2014/main" id="{FFD90946-3A15-483F-91E0-946052F9DE77}"/>
            </a:ext>
          </a:extLst>
        </xdr:cNvPr>
        <xdr:cNvSpPr/>
      </xdr:nvSpPr>
      <xdr:spPr>
        <a:xfrm>
          <a:off x="20383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125730</xdr:rowOff>
    </xdr:from>
    <xdr:to>
      <xdr:col>111</xdr:col>
      <xdr:colOff>177800</xdr:colOff>
      <xdr:row>106</xdr:row>
      <xdr:rowOff>131063</xdr:rowOff>
    </xdr:to>
    <xdr:cxnSp macro="">
      <xdr:nvCxnSpPr>
        <xdr:cNvPr id="740" name="直線コネクタ 739">
          <a:extLst>
            <a:ext uri="{FF2B5EF4-FFF2-40B4-BE49-F238E27FC236}">
              <a16:creationId xmlns:a16="http://schemas.microsoft.com/office/drawing/2014/main" id="{400DA26E-5A20-4426-90E9-43FE3FBE7956}"/>
            </a:ext>
          </a:extLst>
        </xdr:cNvPr>
        <xdr:cNvCxnSpPr/>
      </xdr:nvCxnSpPr>
      <xdr:spPr>
        <a:xfrm flipV="1">
          <a:off x="20434300" y="18299430"/>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21607</xdr:rowOff>
    </xdr:from>
    <xdr:ext cx="469744" cy="259045"/>
    <xdr:sp macro="" textlink="">
      <xdr:nvSpPr>
        <xdr:cNvPr id="741" name="n_1mainValue【庁舎】&#10;一人当たり面積">
          <a:extLst>
            <a:ext uri="{FF2B5EF4-FFF2-40B4-BE49-F238E27FC236}">
              <a16:creationId xmlns:a16="http://schemas.microsoft.com/office/drawing/2014/main" id="{BA6E0E6B-FEB3-4B5B-B59A-A526C6FD7618}"/>
            </a:ext>
          </a:extLst>
        </xdr:cNvPr>
        <xdr:cNvSpPr txBox="1"/>
      </xdr:nvSpPr>
      <xdr:spPr>
        <a:xfrm>
          <a:off x="210757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26940</xdr:rowOff>
    </xdr:from>
    <xdr:ext cx="469744" cy="259045"/>
    <xdr:sp macro="" textlink="">
      <xdr:nvSpPr>
        <xdr:cNvPr id="742" name="n_2mainValue【庁舎】&#10;一人当たり面積">
          <a:extLst>
            <a:ext uri="{FF2B5EF4-FFF2-40B4-BE49-F238E27FC236}">
              <a16:creationId xmlns:a16="http://schemas.microsoft.com/office/drawing/2014/main" id="{3CBD8381-367C-4BB4-8294-3D5FCDD3B8F9}"/>
            </a:ext>
          </a:extLst>
        </xdr:cNvPr>
        <xdr:cNvSpPr txBox="1"/>
      </xdr:nvSpPr>
      <xdr:spPr>
        <a:xfrm>
          <a:off x="20199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3" name="正方形/長方形 742">
          <a:extLst>
            <a:ext uri="{FF2B5EF4-FFF2-40B4-BE49-F238E27FC236}">
              <a16:creationId xmlns:a16="http://schemas.microsoft.com/office/drawing/2014/main" id="{193337BD-2610-456E-83F8-4219CF19FB4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4" name="正方形/長方形 743">
          <a:extLst>
            <a:ext uri="{FF2B5EF4-FFF2-40B4-BE49-F238E27FC236}">
              <a16:creationId xmlns:a16="http://schemas.microsoft.com/office/drawing/2014/main" id="{7EB02DE0-5EB0-449F-ADE7-59589CD6FA9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5" name="テキスト ボックス 744">
          <a:extLst>
            <a:ext uri="{FF2B5EF4-FFF2-40B4-BE49-F238E27FC236}">
              <a16:creationId xmlns:a16="http://schemas.microsoft.com/office/drawing/2014/main" id="{04335242-8B87-4593-A62A-1EE7887EAA7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全般的に類似団体と比率が平均より高い水準にある。これは本町の特殊事情である人口密度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１．９７人／</a:t>
          </a:r>
          <a:r>
            <a:rPr kumimoji="1" lang="en-US" altLang="ja-JP" sz="1300">
              <a:latin typeface="ＭＳ Ｐゴシック" panose="020B0600070205080204" pitchFamily="50" charset="-128"/>
              <a:ea typeface="ＭＳ Ｐゴシック" panose="020B0600070205080204" pitchFamily="50" charset="-128"/>
            </a:rPr>
            <a:t>k㎡】</a:t>
          </a:r>
          <a:r>
            <a:rPr kumimoji="1" lang="ja-JP" altLang="en-US" sz="1300">
              <a:latin typeface="ＭＳ Ｐゴシック" panose="020B0600070205080204" pitchFamily="50" charset="-128"/>
              <a:ea typeface="ＭＳ Ｐゴシック" panose="020B0600070205080204" pitchFamily="50" charset="-128"/>
            </a:rPr>
            <a:t>が極めて低いことが大きな要因としてあげられる。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とりわけ、有形固定資産減価償却率が特に高い施設は消防施設、市民会館であり、それに伴う一人あたりの面積も大きくなっている。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過疎化、少子高齢化、施設の老朽化の他、行政面積も広く他の市町村までの距離も遠い状況であり、広域化等による施設の統合は困難であるため小規模自治体でありながら必要最低限な施設を整備していることも指標を上げている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北海道幌加内町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1,508
1,506
767.04
3,901,537
3,775,006
96,947
2,340,475
4,539,150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長引く景気の低迷、基幹産業である農業収入の減少、また、地理的条件により商工業の購買力が町外に流出し、自主財源である町税が伸び悩んでいることが財政力指数低迷の大き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今後においても、事務事業の効率化、見直しにより引き続き財政健全化に努める。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68580</xdr:rowOff>
    </xdr:from>
    <xdr:to>
      <xdr:col>23</xdr:col>
      <xdr:colOff>133350</xdr:colOff>
      <xdr:row>44</xdr:row>
      <xdr:rowOff>68580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612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68580</xdr:rowOff>
    </xdr:from>
    <xdr:to>
      <xdr:col>19</xdr:col>
      <xdr:colOff>133350</xdr:colOff>
      <xdr:row>44</xdr:row>
      <xdr:rowOff>68580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68580</xdr:rowOff>
    </xdr:from>
    <xdr:to>
      <xdr:col>15</xdr:col>
      <xdr:colOff>82550</xdr:colOff>
      <xdr:row>44</xdr:row>
      <xdr:rowOff>68580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68580</xdr:rowOff>
    </xdr:from>
    <xdr:to>
      <xdr:col>11</xdr:col>
      <xdr:colOff>31750</xdr:colOff>
      <xdr:row>44</xdr:row>
      <xdr:rowOff>78232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1447800" y="76123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17780</xdr:rowOff>
    </xdr:from>
    <xdr:to>
      <xdr:col>23</xdr:col>
      <xdr:colOff>184150</xdr:colOff>
      <xdr:row>44</xdr:row>
      <xdr:rowOff>119380</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85107</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17780</xdr:rowOff>
    </xdr:from>
    <xdr:to>
      <xdr:col>19</xdr:col>
      <xdr:colOff>184150</xdr:colOff>
      <xdr:row>44</xdr:row>
      <xdr:rowOff>119380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17780</xdr:rowOff>
    </xdr:from>
    <xdr:to>
      <xdr:col>11</xdr:col>
      <xdr:colOff>82550</xdr:colOff>
      <xdr:row>44</xdr:row>
      <xdr:rowOff>119380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104157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27432</xdr:rowOff>
    </xdr:from>
    <xdr:to>
      <xdr:col>7</xdr:col>
      <xdr:colOff>31750</xdr:colOff>
      <xdr:row>44</xdr:row>
      <xdr:rowOff>129032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113809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昨年度発生した大雪災害や普通交付税が減少（△</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百万円）したことにより経常収支比率が上昇している。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今後は、温泉施設などの公共施設の改修が町の総合振興計画で予定していることから、新規事業においては、必要性、緊急性は勿論のこと、後年度の財政負担も想定しながら経常経費の削減に努める。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35878</xdr:rowOff>
    </xdr:from>
    <xdr:to>
      <xdr:col>23</xdr:col>
      <xdr:colOff>133350</xdr:colOff>
      <xdr:row>64</xdr:row>
      <xdr:rowOff>31327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837228"/>
          <a:ext cx="838200" cy="16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46461</xdr:rowOff>
    </xdr:from>
    <xdr:to>
      <xdr:col>19</xdr:col>
      <xdr:colOff>133350</xdr:colOff>
      <xdr:row>63</xdr:row>
      <xdr:rowOff>35878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676361"/>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28363</xdr:rowOff>
    </xdr:from>
    <xdr:to>
      <xdr:col>15</xdr:col>
      <xdr:colOff>82550</xdr:colOff>
      <xdr:row>62</xdr:row>
      <xdr:rowOff>46461</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65826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28363</xdr:rowOff>
    </xdr:from>
    <xdr:to>
      <xdr:col>11</xdr:col>
      <xdr:colOff>31750</xdr:colOff>
      <xdr:row>62</xdr:row>
      <xdr:rowOff>78634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658263"/>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151977</xdr:rowOff>
    </xdr:from>
    <xdr:to>
      <xdr:col>23</xdr:col>
      <xdr:colOff>184150</xdr:colOff>
      <xdr:row>64</xdr:row>
      <xdr:rowOff>82127</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124054</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92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156528</xdr:rowOff>
    </xdr:from>
    <xdr:to>
      <xdr:col>19</xdr:col>
      <xdr:colOff>184150</xdr:colOff>
      <xdr:row>63</xdr:row>
      <xdr:rowOff>86678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96855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5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167111</xdr:rowOff>
    </xdr:from>
    <xdr:to>
      <xdr:col>15</xdr:col>
      <xdr:colOff>133350</xdr:colOff>
      <xdr:row>62</xdr:row>
      <xdr:rowOff>97261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6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107438</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149013</xdr:rowOff>
    </xdr:from>
    <xdr:to>
      <xdr:col>11</xdr:col>
      <xdr:colOff>82550</xdr:colOff>
      <xdr:row>62</xdr:row>
      <xdr:rowOff>79163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89340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27834</xdr:rowOff>
    </xdr:from>
    <xdr:to>
      <xdr:col>7</xdr:col>
      <xdr:colOff>31750</xdr:colOff>
      <xdr:row>62</xdr:row>
      <xdr:rowOff>129434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6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139611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42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[1,062,836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行政区域が南北</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㎞という広範囲であり、経常的経費は、人口に反比例し高くなっており、類似団体平均を大きく上回っている。平成</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月末に病院を診療所化したことで、医師や看護師などに係る人件費や診療所に係る物件費が増えたことが増加の要因と考える。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今後も適切な定員管理や物件費の抑制に努める。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166829</xdr:rowOff>
    </xdr:from>
    <xdr:to>
      <xdr:col>23</xdr:col>
      <xdr:colOff>133350</xdr:colOff>
      <xdr:row>87</xdr:row>
      <xdr:rowOff>48313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911529"/>
          <a:ext cx="838200" cy="5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92973</xdr:rowOff>
    </xdr:from>
    <xdr:to>
      <xdr:col>19</xdr:col>
      <xdr:colOff>133350</xdr:colOff>
      <xdr:row>86</xdr:row>
      <xdr:rowOff>166829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837673"/>
          <a:ext cx="889000" cy="7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132987</xdr:rowOff>
    </xdr:from>
    <xdr:to>
      <xdr:col>15</xdr:col>
      <xdr:colOff>82550</xdr:colOff>
      <xdr:row>86</xdr:row>
      <xdr:rowOff>92973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706237"/>
          <a:ext cx="889000" cy="13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132987</xdr:rowOff>
    </xdr:from>
    <xdr:to>
      <xdr:col>11</xdr:col>
      <xdr:colOff>31750</xdr:colOff>
      <xdr:row>85</xdr:row>
      <xdr:rowOff>133172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706237"/>
          <a:ext cx="889000" cy="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11485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168963</xdr:rowOff>
    </xdr:from>
    <xdr:to>
      <xdr:col>23</xdr:col>
      <xdr:colOff>184150</xdr:colOff>
      <xdr:row>87</xdr:row>
      <xdr:rowOff>99113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91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141040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885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116029</xdr:rowOff>
    </xdr:from>
    <xdr:to>
      <xdr:col>19</xdr:col>
      <xdr:colOff>184150</xdr:colOff>
      <xdr:row>87</xdr:row>
      <xdr:rowOff>46179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86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30956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947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42173</xdr:rowOff>
    </xdr:from>
    <xdr:to>
      <xdr:col>15</xdr:col>
      <xdr:colOff>133350</xdr:colOff>
      <xdr:row>86</xdr:row>
      <xdr:rowOff>143773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78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128550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87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82187</xdr:rowOff>
    </xdr:from>
    <xdr:to>
      <xdr:col>11</xdr:col>
      <xdr:colOff>82550</xdr:colOff>
      <xdr:row>86</xdr:row>
      <xdr:rowOff>12337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65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168564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74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82372</xdr:rowOff>
    </xdr:from>
    <xdr:to>
      <xdr:col>7</xdr:col>
      <xdr:colOff>31750</xdr:colOff>
      <xdr:row>86</xdr:row>
      <xdr:rowOff>12522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65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168749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74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職員の年齢構成に伴い指数が変動するため、職員数の少ない小規模自治体においては、隔年ごとに指数が大きく変動する。増加の要因は、平成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月末で診療所化になったため、医師、看護師などによる負担が増えたことにより増加傾向となっている。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今後も、国の給与制度を考慮するとともに、本町の財政状況とも照らし合わせ、適正な職員給与水準の維持に努める。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129223</xdr:rowOff>
    </xdr:from>
    <xdr:to>
      <xdr:col>81</xdr:col>
      <xdr:colOff>44450</xdr:colOff>
      <xdr:row>88</xdr:row>
      <xdr:rowOff>18098</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5045373"/>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32702</xdr:rowOff>
    </xdr:from>
    <xdr:to>
      <xdr:col>77</xdr:col>
      <xdr:colOff>44450</xdr:colOff>
      <xdr:row>87</xdr:row>
      <xdr:rowOff>129223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948852"/>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20638</xdr:rowOff>
    </xdr:from>
    <xdr:to>
      <xdr:col>72</xdr:col>
      <xdr:colOff>203200</xdr:colOff>
      <xdr:row>87</xdr:row>
      <xdr:rowOff>32702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93678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2539</xdr:rowOff>
    </xdr:from>
    <xdr:to>
      <xdr:col>68</xdr:col>
      <xdr:colOff>152400</xdr:colOff>
      <xdr:row>87</xdr:row>
      <xdr:rowOff>20638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918689"/>
          <a:ext cx="889000" cy="1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138748</xdr:rowOff>
    </xdr:from>
    <xdr:to>
      <xdr:col>81</xdr:col>
      <xdr:colOff>95250</xdr:colOff>
      <xdr:row>88</xdr:row>
      <xdr:rowOff>68898</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505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110825</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5026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78423</xdr:rowOff>
    </xdr:from>
    <xdr:to>
      <xdr:col>77</xdr:col>
      <xdr:colOff>95250</xdr:colOff>
      <xdr:row>88</xdr:row>
      <xdr:rowOff>8573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9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164800</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080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153352</xdr:rowOff>
    </xdr:from>
    <xdr:to>
      <xdr:col>73</xdr:col>
      <xdr:colOff>44450</xdr:colOff>
      <xdr:row>87</xdr:row>
      <xdr:rowOff>83502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68279</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98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141288</xdr:rowOff>
    </xdr:from>
    <xdr:to>
      <xdr:col>68</xdr:col>
      <xdr:colOff>203200</xdr:colOff>
      <xdr:row>87</xdr:row>
      <xdr:rowOff>71438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56215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97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においては、任意で定員適正化計画を作成し、業務の兼務発令や退職職員不補充など、職員数の適正化に努めているが、行政区域が広範囲であることや、町立幌加内高等学校を開設している特殊性が類似団体を上回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今後も計画的な定員管理の適正化に努める。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55916</xdr:rowOff>
    </xdr:from>
    <xdr:to>
      <xdr:col>81</xdr:col>
      <xdr:colOff>44450</xdr:colOff>
      <xdr:row>64</xdr:row>
      <xdr:rowOff>58329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6179800" y="11028716"/>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58329</xdr:rowOff>
    </xdr:from>
    <xdr:to>
      <xdr:col>77</xdr:col>
      <xdr:colOff>44450</xdr:colOff>
      <xdr:row>64</xdr:row>
      <xdr:rowOff>59363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290800" y="11031129"/>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109474</xdr:rowOff>
    </xdr:from>
    <xdr:to>
      <xdr:col>72</xdr:col>
      <xdr:colOff>203200</xdr:colOff>
      <xdr:row>64</xdr:row>
      <xdr:rowOff>59363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910824"/>
          <a:ext cx="889000" cy="12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199</xdr:rowOff>
    </xdr:from>
    <xdr:to>
      <xdr:col>68</xdr:col>
      <xdr:colOff>152400</xdr:colOff>
      <xdr:row>63</xdr:row>
      <xdr:rowOff>109474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801549"/>
          <a:ext cx="889000" cy="10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5116</xdr:rowOff>
    </xdr:from>
    <xdr:to>
      <xdr:col>81</xdr:col>
      <xdr:colOff>95250</xdr:colOff>
      <xdr:row>64</xdr:row>
      <xdr:rowOff>106716</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97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148643</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94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7529</xdr:rowOff>
    </xdr:from>
    <xdr:to>
      <xdr:col>77</xdr:col>
      <xdr:colOff>95250</xdr:colOff>
      <xdr:row>64</xdr:row>
      <xdr:rowOff>109129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98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93906</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1066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8563</xdr:rowOff>
    </xdr:from>
    <xdr:to>
      <xdr:col>73</xdr:col>
      <xdr:colOff>44450</xdr:colOff>
      <xdr:row>64</xdr:row>
      <xdr:rowOff>110163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98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94940</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106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58674</xdr:rowOff>
    </xdr:from>
    <xdr:to>
      <xdr:col>68</xdr:col>
      <xdr:colOff>203200</xdr:colOff>
      <xdr:row>63</xdr:row>
      <xdr:rowOff>160274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145051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120849</xdr:rowOff>
    </xdr:from>
    <xdr:to>
      <xdr:col>64</xdr:col>
      <xdr:colOff>152400</xdr:colOff>
      <xdr:row>63</xdr:row>
      <xdr:rowOff>50999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75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35776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83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年間で約</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億円の縁故債の繰り上げ償還を実施したことにより、普通交付税算定に用いる公債費算入額と当該年度に支払う公債費償還額の差額の関係から比率が抑えられてきた。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今後も、類似団体平均を上回ることが無いよう、より一層財政健全化に努める。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37846</xdr:rowOff>
    </xdr:from>
    <xdr:to>
      <xdr:col>81</xdr:col>
      <xdr:colOff>44450</xdr:colOff>
      <xdr:row>39</xdr:row>
      <xdr:rowOff>47498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672439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37846</xdr:rowOff>
    </xdr:from>
    <xdr:to>
      <xdr:col>77</xdr:col>
      <xdr:colOff>44450</xdr:colOff>
      <xdr:row>39</xdr:row>
      <xdr:rowOff>86106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67243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86106</xdr:rowOff>
    </xdr:from>
    <xdr:to>
      <xdr:col>72</xdr:col>
      <xdr:colOff>203200</xdr:colOff>
      <xdr:row>39</xdr:row>
      <xdr:rowOff>163322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677265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163322</xdr:rowOff>
    </xdr:from>
    <xdr:to>
      <xdr:col>68</xdr:col>
      <xdr:colOff>152400</xdr:colOff>
      <xdr:row>40</xdr:row>
      <xdr:rowOff>69088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684987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168148</xdr:rowOff>
    </xdr:from>
    <xdr:to>
      <xdr:col>81</xdr:col>
      <xdr:colOff>95250</xdr:colOff>
      <xdr:row>39</xdr:row>
      <xdr:rowOff>98298</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13225</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52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158496</xdr:rowOff>
    </xdr:from>
    <xdr:to>
      <xdr:col>77</xdr:col>
      <xdr:colOff>95250</xdr:colOff>
      <xdr:row>39</xdr:row>
      <xdr:rowOff>88646</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98823</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44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35306</xdr:rowOff>
    </xdr:from>
    <xdr:to>
      <xdr:col>73</xdr:col>
      <xdr:colOff>44450</xdr:colOff>
      <xdr:row>39</xdr:row>
      <xdr:rowOff>136906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147083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112522</xdr:rowOff>
    </xdr:from>
    <xdr:to>
      <xdr:col>68</xdr:col>
      <xdr:colOff>203200</xdr:colOff>
      <xdr:row>40</xdr:row>
      <xdr:rowOff>42672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52849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早期から財政健全化のため、縁故債の繰り上げ償還や財政調整基金・減債基金を中心とした基金への積み立て、建設事業費や地方債の発行抑制に取り組んだことにより「将来負担比率なし」となっている。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北海道幌加内町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1,508
1,506
767.04
3,901,537
3,775,006
96,947
2,340,475
4,539,150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人件費は、幌加内町第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次行政改革実施計画に基づき、退職者不補充など、人件費の抑制に努めたが、</a:t>
          </a:r>
          <a:r>
            <a:rPr kumimoji="1" lang="en-US" altLang="ja-JP" sz="1300">
              <a:latin typeface="ＭＳ Ｐゴシック" panose="020B0600070205080204" pitchFamily="50" charset="-128"/>
              <a:ea typeface="ＭＳ Ｐゴシック" panose="020B0600070205080204" pitchFamily="50" charset="-128"/>
            </a:rPr>
            <a:t>H28.6</a:t>
          </a:r>
          <a:r>
            <a:rPr kumimoji="1" lang="ja-JP" altLang="en-US" sz="1300">
              <a:latin typeface="ＭＳ Ｐゴシック" panose="020B0600070205080204" pitchFamily="50" charset="-128"/>
              <a:ea typeface="ＭＳ Ｐゴシック" panose="020B0600070205080204" pitchFamily="50" charset="-128"/>
            </a:rPr>
            <a:t>月末より診療所化となり、医師や看護師などに係る経費が増えたことにより増加傾向となっている。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今後においては、関係団体と協議のうえ、職員給与の独自削減や職員採用の抑制などを図り、人件費に準ずる費用の抑制に努める。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65278</xdr:rowOff>
    </xdr:from>
    <xdr:to>
      <xdr:col>24</xdr:col>
      <xdr:colOff>25400</xdr:colOff>
      <xdr:row>37</xdr:row>
      <xdr:rowOff>83566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089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168148</xdr:rowOff>
    </xdr:from>
    <xdr:to>
      <xdr:col>19</xdr:col>
      <xdr:colOff>187325</xdr:colOff>
      <xdr:row>37</xdr:row>
      <xdr:rowOff>65278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403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36</xdr:row>
      <xdr:rowOff>168148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62040"/>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40132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620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32766</xdr:rowOff>
    </xdr:from>
    <xdr:to>
      <xdr:col>24</xdr:col>
      <xdr:colOff>76200</xdr:colOff>
      <xdr:row>37</xdr:row>
      <xdr:rowOff>134366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4843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14478</xdr:rowOff>
    </xdr:from>
    <xdr:to>
      <xdr:col>20</xdr:col>
      <xdr:colOff>38100</xdr:colOff>
      <xdr:row>37</xdr:row>
      <xdr:rowOff>116078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100855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117348</xdr:rowOff>
    </xdr:from>
    <xdr:to>
      <xdr:col>15</xdr:col>
      <xdr:colOff>149225</xdr:colOff>
      <xdr:row>37</xdr:row>
      <xdr:rowOff>47498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32275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160782</xdr:rowOff>
    </xdr:from>
    <xdr:to>
      <xdr:col>6</xdr:col>
      <xdr:colOff>171450</xdr:colOff>
      <xdr:row>36</xdr:row>
      <xdr:rowOff>90932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101109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物件費に係る経常収支比率は、既存施設の備品更新のほか、住民窓口対応に係るシステム導入などにより増加傾向にある。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今後は、公共施設の維持修繕やコンピュータ関連経費のコスト低減に努める。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18</xdr:row>
      <xdr:rowOff>26416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8450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168148</xdr:rowOff>
    </xdr:from>
    <xdr:to>
      <xdr:col>78</xdr:col>
      <xdr:colOff>69850</xdr:colOff>
      <xdr:row>17</xdr:row>
      <xdr:rowOff>69850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113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16</xdr:row>
      <xdr:rowOff>168148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930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117856</xdr:rowOff>
    </xdr:from>
    <xdr:to>
      <xdr:col>69</xdr:col>
      <xdr:colOff>92075</xdr:colOff>
      <xdr:row>16</xdr:row>
      <xdr:rowOff>149860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610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147066</xdr:rowOff>
    </xdr:from>
    <xdr:to>
      <xdr:col>82</xdr:col>
      <xdr:colOff>158750</xdr:colOff>
      <xdr:row>18</xdr:row>
      <xdr:rowOff>77216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119143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117348</xdr:rowOff>
    </xdr:from>
    <xdr:to>
      <xdr:col>74</xdr:col>
      <xdr:colOff>31750</xdr:colOff>
      <xdr:row>17</xdr:row>
      <xdr:rowOff>47498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57675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39387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67056</xdr:rowOff>
    </xdr:from>
    <xdr:to>
      <xdr:col>65</xdr:col>
      <xdr:colOff>53975</xdr:colOff>
      <xdr:row>16</xdr:row>
      <xdr:rowOff>168656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7383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扶助費に係る経常収支比率は、類似団体を下回っている。今後においても、各種制度に基づいた審査を行い、健全な運営に努める。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76200</xdr:rowOff>
    </xdr:from>
    <xdr:to>
      <xdr:col>24</xdr:col>
      <xdr:colOff>25400</xdr:colOff>
      <xdr:row>54</xdr:row>
      <xdr:rowOff>76200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334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76200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271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0</xdr:rowOff>
    </xdr:from>
    <xdr:to>
      <xdr:col>15</xdr:col>
      <xdr:colOff>98425</xdr:colOff>
      <xdr:row>54</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25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0</xdr:rowOff>
    </xdr:from>
    <xdr:to>
      <xdr:col>11</xdr:col>
      <xdr:colOff>9525</xdr:colOff>
      <xdr:row>54</xdr:row>
      <xdr:rowOff>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25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25400</xdr:rowOff>
    </xdr:from>
    <xdr:to>
      <xdr:col>24</xdr:col>
      <xdr:colOff>76200</xdr:colOff>
      <xdr:row>54</xdr:row>
      <xdr:rowOff>127000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41927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25400</xdr:rowOff>
    </xdr:from>
    <xdr:to>
      <xdr:col>20</xdr:col>
      <xdr:colOff>38100</xdr:colOff>
      <xdr:row>54</xdr:row>
      <xdr:rowOff>127000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137177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05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120650</xdr:rowOff>
    </xdr:from>
    <xdr:to>
      <xdr:col>11</xdr:col>
      <xdr:colOff>60325</xdr:colOff>
      <xdr:row>54</xdr:row>
      <xdr:rowOff>50800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60977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120650</xdr:rowOff>
    </xdr:from>
    <xdr:to>
      <xdr:col>6</xdr:col>
      <xdr:colOff>171450</xdr:colOff>
      <xdr:row>54</xdr:row>
      <xdr:rowOff>50800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60977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昨年度の大雪災害に係る復旧経費が大きかったことにより類似団体平均を</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今後も、行政改革プランに基づき、健全性確保に向けた経営基盤を確立し、繰出金などの圧縮に努める。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19558</xdr:rowOff>
    </xdr:from>
    <xdr:to>
      <xdr:col>82</xdr:col>
      <xdr:colOff>107950</xdr:colOff>
      <xdr:row>57</xdr:row>
      <xdr:rowOff>133858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79220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53848</xdr:rowOff>
    </xdr:from>
    <xdr:to>
      <xdr:col>78</xdr:col>
      <xdr:colOff>69850</xdr:colOff>
      <xdr:row>57</xdr:row>
      <xdr:rowOff>19558</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65504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53848</xdr:rowOff>
    </xdr:from>
    <xdr:to>
      <xdr:col>73</xdr:col>
      <xdr:colOff>180975</xdr:colOff>
      <xdr:row>56</xdr:row>
      <xdr:rowOff>85852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6550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53848</xdr:rowOff>
    </xdr:from>
    <xdr:to>
      <xdr:col>69</xdr:col>
      <xdr:colOff>92075</xdr:colOff>
      <xdr:row>56</xdr:row>
      <xdr:rowOff>85852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6550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83058</xdr:rowOff>
    </xdr:from>
    <xdr:to>
      <xdr:col>82</xdr:col>
      <xdr:colOff>158750</xdr:colOff>
      <xdr:row>58</xdr:row>
      <xdr:rowOff>13208</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55135</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140208</xdr:rowOff>
    </xdr:from>
    <xdr:to>
      <xdr:col>78</xdr:col>
      <xdr:colOff>120650</xdr:colOff>
      <xdr:row>57</xdr:row>
      <xdr:rowOff>70358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55135</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xdr:rowOff>
    </xdr:from>
    <xdr:to>
      <xdr:col>74</xdr:col>
      <xdr:colOff>31750</xdr:colOff>
      <xdr:row>56</xdr:row>
      <xdr:rowOff>104648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114825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35052</xdr:rowOff>
    </xdr:from>
    <xdr:to>
      <xdr:col>69</xdr:col>
      <xdr:colOff>142875</xdr:colOff>
      <xdr:row>56</xdr:row>
      <xdr:rowOff>136652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xdr:rowOff>
    </xdr:from>
    <xdr:to>
      <xdr:col>65</xdr:col>
      <xdr:colOff>53975</xdr:colOff>
      <xdr:row>56</xdr:row>
      <xdr:rowOff>104648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89425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9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特別養護老人福祉施設の職員住宅整備に対する助成金の投入により増加している。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今後も類似団体平均を上回ることの無いよう、より一層財政健全化に努める。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108712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23062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58420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212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37</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21233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10414</xdr:rowOff>
    </xdr:from>
    <xdr:to>
      <xdr:col>69</xdr:col>
      <xdr:colOff>92075</xdr:colOff>
      <xdr:row>37</xdr:row>
      <xdr:rowOff>65278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3540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74439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131064</xdr:rowOff>
    </xdr:from>
    <xdr:to>
      <xdr:col>69</xdr:col>
      <xdr:colOff>142875</xdr:colOff>
      <xdr:row>37</xdr:row>
      <xdr:rowOff>61214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特養施設や診療所の建設事業に係る償還が開始となるため、増加傾向との想定をしているが、事業の必要性、緊急性を勘案し、新規地方債の発行抑制、有利な地方債の活用など、公債費負担縮減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62230</xdr:rowOff>
    </xdr:from>
    <xdr:to>
      <xdr:col>24</xdr:col>
      <xdr:colOff>25400</xdr:colOff>
      <xdr:row>76</xdr:row>
      <xdr:rowOff>119380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0924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24130</xdr:rowOff>
    </xdr:from>
    <xdr:to>
      <xdr:col>19</xdr:col>
      <xdr:colOff>187325</xdr:colOff>
      <xdr:row>76</xdr:row>
      <xdr:rowOff>62230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0543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24130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0429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73661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0429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85107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xdr:rowOff>
    </xdr:from>
    <xdr:to>
      <xdr:col>20</xdr:col>
      <xdr:colOff>38100</xdr:colOff>
      <xdr:row>76</xdr:row>
      <xdr:rowOff>113030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123207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144780</xdr:rowOff>
    </xdr:from>
    <xdr:to>
      <xdr:col>15</xdr:col>
      <xdr:colOff>149225</xdr:colOff>
      <xdr:row>76</xdr:row>
      <xdr:rowOff>74930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85107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22861</xdr:rowOff>
    </xdr:from>
    <xdr:to>
      <xdr:col>6</xdr:col>
      <xdr:colOff>171450</xdr:colOff>
      <xdr:row>76</xdr:row>
      <xdr:rowOff>124461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134637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昨年度の大雪災害に係る経費の増加により類似団体平均を上回っている。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今後は、行財政改革を推進し、各種経費の削減に取り組み、財政健全化に努める。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168148</xdr:rowOff>
    </xdr:from>
    <xdr:to>
      <xdr:col>82</xdr:col>
      <xdr:colOff>107950</xdr:colOff>
      <xdr:row>77</xdr:row>
      <xdr:rowOff>152146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198348"/>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xdr:rowOff>
    </xdr:from>
    <xdr:to>
      <xdr:col>78</xdr:col>
      <xdr:colOff>69850</xdr:colOff>
      <xdr:row>76</xdr:row>
      <xdr:rowOff>168148</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03832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165863</xdr:rowOff>
    </xdr:from>
    <xdr:to>
      <xdr:col>73</xdr:col>
      <xdr:colOff>180975</xdr:colOff>
      <xdr:row>76</xdr:row>
      <xdr:rowOff>8128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0246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165863</xdr:rowOff>
    </xdr:from>
    <xdr:to>
      <xdr:col>69</xdr:col>
      <xdr:colOff>92075</xdr:colOff>
      <xdr:row>76</xdr:row>
      <xdr:rowOff>14987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302461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91712</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119142</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73423</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117348</xdr:rowOff>
    </xdr:from>
    <xdr:to>
      <xdr:col>78</xdr:col>
      <xdr:colOff>120650</xdr:colOff>
      <xdr:row>77</xdr:row>
      <xdr:rowOff>47498</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32275</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128778</xdr:rowOff>
    </xdr:from>
    <xdr:to>
      <xdr:col>74</xdr:col>
      <xdr:colOff>31750</xdr:colOff>
      <xdr:row>76</xdr:row>
      <xdr:rowOff>58928</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69105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115062</xdr:rowOff>
    </xdr:from>
    <xdr:to>
      <xdr:col>69</xdr:col>
      <xdr:colOff>142875</xdr:colOff>
      <xdr:row>76</xdr:row>
      <xdr:rowOff>45213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55389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135636</xdr:rowOff>
    </xdr:from>
    <xdr:to>
      <xdr:col>65</xdr:col>
      <xdr:colOff>53975</xdr:colOff>
      <xdr:row>76</xdr:row>
      <xdr:rowOff>65785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9943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75963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76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北海道幌加内町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72727</xdr:rowOff>
    </xdr:from>
    <xdr:to>
      <xdr:col>29</xdr:col>
      <xdr:colOff>127000</xdr:colOff>
      <xdr:row>14</xdr:row>
      <xdr:rowOff>108161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520652"/>
          <a:ext cx="647700" cy="35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108161</xdr:rowOff>
    </xdr:from>
    <xdr:to>
      <xdr:col>26</xdr:col>
      <xdr:colOff>50800</xdr:colOff>
      <xdr:row>14</xdr:row>
      <xdr:rowOff>145038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556086"/>
          <a:ext cx="698500" cy="36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145038</xdr:rowOff>
    </xdr:from>
    <xdr:to>
      <xdr:col>22</xdr:col>
      <xdr:colOff>114300</xdr:colOff>
      <xdr:row>15</xdr:row>
      <xdr:rowOff>59039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592963"/>
          <a:ext cx="698500" cy="85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59039</xdr:rowOff>
    </xdr:from>
    <xdr:to>
      <xdr:col>18</xdr:col>
      <xdr:colOff>177800</xdr:colOff>
      <xdr:row>15</xdr:row>
      <xdr:rowOff>82063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678414"/>
          <a:ext cx="698500" cy="23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21927</xdr:rowOff>
    </xdr:from>
    <xdr:to>
      <xdr:col>29</xdr:col>
      <xdr:colOff>177800</xdr:colOff>
      <xdr:row>14</xdr:row>
      <xdr:rowOff>123527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469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38454</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31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57361</xdr:rowOff>
    </xdr:from>
    <xdr:to>
      <xdr:col>26</xdr:col>
      <xdr:colOff>101600</xdr:colOff>
      <xdr:row>14</xdr:row>
      <xdr:rowOff>158961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505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169138</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274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94238</xdr:rowOff>
    </xdr:from>
    <xdr:to>
      <xdr:col>22</xdr:col>
      <xdr:colOff>165100</xdr:colOff>
      <xdr:row>15</xdr:row>
      <xdr:rowOff>24388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542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34565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31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8239</xdr:rowOff>
    </xdr:from>
    <xdr:to>
      <xdr:col>19</xdr:col>
      <xdr:colOff>38100</xdr:colOff>
      <xdr:row>15</xdr:row>
      <xdr:rowOff>109839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627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120016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39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31263</xdr:rowOff>
    </xdr:from>
    <xdr:to>
      <xdr:col>15</xdr:col>
      <xdr:colOff>101600</xdr:colOff>
      <xdr:row>15</xdr:row>
      <xdr:rowOff>132863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650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143040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41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3487</xdr:rowOff>
    </xdr:from>
    <xdr:to>
      <xdr:col>29</xdr:col>
      <xdr:colOff>127000</xdr:colOff>
      <xdr:row>36</xdr:row>
      <xdr:rowOff>103445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956737"/>
          <a:ext cx="647700" cy="99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103445</xdr:rowOff>
    </xdr:from>
    <xdr:to>
      <xdr:col>26</xdr:col>
      <xdr:colOff>50800</xdr:colOff>
      <xdr:row>36</xdr:row>
      <xdr:rowOff>146796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056695"/>
          <a:ext cx="698500" cy="43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40772</xdr:rowOff>
    </xdr:from>
    <xdr:to>
      <xdr:col>22</xdr:col>
      <xdr:colOff>114300</xdr:colOff>
      <xdr:row>36</xdr:row>
      <xdr:rowOff>146796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994022"/>
          <a:ext cx="698500" cy="106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252245</xdr:rowOff>
    </xdr:from>
    <xdr:to>
      <xdr:col>18</xdr:col>
      <xdr:colOff>177800</xdr:colOff>
      <xdr:row>36</xdr:row>
      <xdr:rowOff>40772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862595"/>
          <a:ext cx="698500" cy="131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295587</xdr:rowOff>
    </xdr:from>
    <xdr:to>
      <xdr:col>29</xdr:col>
      <xdr:colOff>177800</xdr:colOff>
      <xdr:row>36</xdr:row>
      <xdr:rowOff>54287</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905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267664</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7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52645</xdr:rowOff>
    </xdr:from>
    <xdr:to>
      <xdr:col>26</xdr:col>
      <xdr:colOff>101600</xdr:colOff>
      <xdr:row>36</xdr:row>
      <xdr:rowOff>154245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005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139022</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092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95996</xdr:rowOff>
    </xdr:from>
    <xdr:to>
      <xdr:col>22</xdr:col>
      <xdr:colOff>165100</xdr:colOff>
      <xdr:row>37</xdr:row>
      <xdr:rowOff>26146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049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10923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13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332872</xdr:rowOff>
    </xdr:from>
    <xdr:to>
      <xdr:col>19</xdr:col>
      <xdr:colOff>38100</xdr:colOff>
      <xdr:row>36</xdr:row>
      <xdr:rowOff>91572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943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76349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029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201445</xdr:rowOff>
    </xdr:from>
    <xdr:to>
      <xdr:col>15</xdr:col>
      <xdr:colOff>101600</xdr:colOff>
      <xdr:row>35</xdr:row>
      <xdr:rowOff>303045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11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287822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9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北海道幌加内町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1,508
1,506
767.04
3,901,537
3,775,006
96,947
2,340,475
4,539,150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53772</xdr:rowOff>
    </xdr:from>
    <xdr:to>
      <xdr:col>24</xdr:col>
      <xdr:colOff>63500</xdr:colOff>
      <xdr:row>33</xdr:row>
      <xdr:rowOff>59093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5711622"/>
          <a:ext cx="838200" cy="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53772</xdr:rowOff>
    </xdr:from>
    <xdr:to>
      <xdr:col>19</xdr:col>
      <xdr:colOff>177800</xdr:colOff>
      <xdr:row>33</xdr:row>
      <xdr:rowOff>74533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5711622"/>
          <a:ext cx="889000" cy="2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74533</xdr:rowOff>
    </xdr:from>
    <xdr:to>
      <xdr:col>15</xdr:col>
      <xdr:colOff>50800</xdr:colOff>
      <xdr:row>34</xdr:row>
      <xdr:rowOff>34153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5732383"/>
          <a:ext cx="889000" cy="13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34153</xdr:rowOff>
    </xdr:from>
    <xdr:to>
      <xdr:col>10</xdr:col>
      <xdr:colOff>114300</xdr:colOff>
      <xdr:row>34</xdr:row>
      <xdr:rowOff>42531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5863453"/>
          <a:ext cx="889000" cy="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8293</xdr:rowOff>
    </xdr:from>
    <xdr:to>
      <xdr:col>24</xdr:col>
      <xdr:colOff>114300</xdr:colOff>
      <xdr:row>33</xdr:row>
      <xdr:rowOff>109893</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66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31170</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517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2972</xdr:rowOff>
    </xdr:from>
    <xdr:to>
      <xdr:col>20</xdr:col>
      <xdr:colOff>38100</xdr:colOff>
      <xdr:row>33</xdr:row>
      <xdr:rowOff>104572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6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121099</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436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23733</xdr:rowOff>
    </xdr:from>
    <xdr:to>
      <xdr:col>15</xdr:col>
      <xdr:colOff>101600</xdr:colOff>
      <xdr:row>33</xdr:row>
      <xdr:rowOff>125333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568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141860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45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154803</xdr:rowOff>
    </xdr:from>
    <xdr:to>
      <xdr:col>10</xdr:col>
      <xdr:colOff>165100</xdr:colOff>
      <xdr:row>34</xdr:row>
      <xdr:rowOff>84953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581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101480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58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163181</xdr:rowOff>
    </xdr:from>
    <xdr:to>
      <xdr:col>6</xdr:col>
      <xdr:colOff>38100</xdr:colOff>
      <xdr:row>34</xdr:row>
      <xdr:rowOff>93331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582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109858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596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122129</xdr:rowOff>
    </xdr:from>
    <xdr:to>
      <xdr:col>24</xdr:col>
      <xdr:colOff>63500</xdr:colOff>
      <xdr:row>55</xdr:row>
      <xdr:rowOff>21870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380429"/>
          <a:ext cx="838200" cy="7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6591</xdr:rowOff>
    </xdr:from>
    <xdr:to>
      <xdr:col>19</xdr:col>
      <xdr:colOff>177800</xdr:colOff>
      <xdr:row>55</xdr:row>
      <xdr:rowOff>21870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436341"/>
          <a:ext cx="889000" cy="1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6591</xdr:rowOff>
    </xdr:from>
    <xdr:to>
      <xdr:col>15</xdr:col>
      <xdr:colOff>50800</xdr:colOff>
      <xdr:row>55</xdr:row>
      <xdr:rowOff>141896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436341"/>
          <a:ext cx="889000" cy="13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94055</xdr:rowOff>
    </xdr:from>
    <xdr:to>
      <xdr:col>10</xdr:col>
      <xdr:colOff>114300</xdr:colOff>
      <xdr:row>55</xdr:row>
      <xdr:rowOff>141896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523805"/>
          <a:ext cx="889000" cy="4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71329</xdr:rowOff>
    </xdr:from>
    <xdr:to>
      <xdr:col>24</xdr:col>
      <xdr:colOff>114300</xdr:colOff>
      <xdr:row>55</xdr:row>
      <xdr:rowOff>1479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3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94206</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181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142520</xdr:rowOff>
    </xdr:from>
    <xdr:to>
      <xdr:col>20</xdr:col>
      <xdr:colOff>38100</xdr:colOff>
      <xdr:row>55</xdr:row>
      <xdr:rowOff>72670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40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89197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176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127241</xdr:rowOff>
    </xdr:from>
    <xdr:to>
      <xdr:col>15</xdr:col>
      <xdr:colOff>101600</xdr:colOff>
      <xdr:row>55</xdr:row>
      <xdr:rowOff>57391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38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73918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16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91096</xdr:rowOff>
    </xdr:from>
    <xdr:to>
      <xdr:col>10</xdr:col>
      <xdr:colOff>165100</xdr:colOff>
      <xdr:row>56</xdr:row>
      <xdr:rowOff>21246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52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37773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296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43255</xdr:rowOff>
    </xdr:from>
    <xdr:to>
      <xdr:col>6</xdr:col>
      <xdr:colOff>38100</xdr:colOff>
      <xdr:row>55</xdr:row>
      <xdr:rowOff>144855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4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161382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248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120223</xdr:rowOff>
    </xdr:from>
    <xdr:to>
      <xdr:col>24</xdr:col>
      <xdr:colOff>63500</xdr:colOff>
      <xdr:row>71</xdr:row>
      <xdr:rowOff>142863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2293173"/>
          <a:ext cx="838200" cy="2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109055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10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142863</xdr:rowOff>
    </xdr:from>
    <xdr:to>
      <xdr:col>19</xdr:col>
      <xdr:colOff>177800</xdr:colOff>
      <xdr:row>74</xdr:row>
      <xdr:rowOff>163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2315813"/>
          <a:ext cx="889000" cy="37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35613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121862</xdr:rowOff>
    </xdr:from>
    <xdr:to>
      <xdr:col>15</xdr:col>
      <xdr:colOff>50800</xdr:colOff>
      <xdr:row>74</xdr:row>
      <xdr:rowOff>163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2637712"/>
          <a:ext cx="889000" cy="4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64378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3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121862</xdr:rowOff>
    </xdr:from>
    <xdr:to>
      <xdr:col>10</xdr:col>
      <xdr:colOff>114300</xdr:colOff>
      <xdr:row>74</xdr:row>
      <xdr:rowOff>121923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2637712"/>
          <a:ext cx="889000" cy="17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75503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4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77827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5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69423</xdr:rowOff>
    </xdr:from>
    <xdr:to>
      <xdr:col>24</xdr:col>
      <xdr:colOff>114300</xdr:colOff>
      <xdr:row>71</xdr:row>
      <xdr:rowOff>171023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24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22450</xdr:rowOff>
    </xdr:from>
    <xdr:ext cx="599010"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195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92063</xdr:rowOff>
    </xdr:from>
    <xdr:to>
      <xdr:col>20</xdr:col>
      <xdr:colOff>38100</xdr:colOff>
      <xdr:row>72</xdr:row>
      <xdr:rowOff>22213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26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38740</xdr:rowOff>
    </xdr:from>
    <xdr:ext cx="59901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497795" y="12040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120813</xdr:rowOff>
    </xdr:from>
    <xdr:to>
      <xdr:col>15</xdr:col>
      <xdr:colOff>101600</xdr:colOff>
      <xdr:row>74</xdr:row>
      <xdr:rowOff>50963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63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67490</xdr:rowOff>
    </xdr:from>
    <xdr:ext cx="59901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08795" y="12411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71062</xdr:rowOff>
    </xdr:from>
    <xdr:to>
      <xdr:col>10</xdr:col>
      <xdr:colOff>165100</xdr:colOff>
      <xdr:row>74</xdr:row>
      <xdr:rowOff>1212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258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17739</xdr:rowOff>
    </xdr:from>
    <xdr:ext cx="59901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19795" y="12362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71123</xdr:rowOff>
    </xdr:from>
    <xdr:to>
      <xdr:col>6</xdr:col>
      <xdr:colOff>38100</xdr:colOff>
      <xdr:row>75</xdr:row>
      <xdr:rowOff>1273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275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17800</xdr:rowOff>
    </xdr:from>
    <xdr:ext cx="599010"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30795" y="1253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153291</xdr:rowOff>
    </xdr:from>
    <xdr:to>
      <xdr:col>24</xdr:col>
      <xdr:colOff>63500</xdr:colOff>
      <xdr:row>95</xdr:row>
      <xdr:rowOff>54547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269591"/>
          <a:ext cx="838200" cy="7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54547</xdr:rowOff>
    </xdr:from>
    <xdr:to>
      <xdr:col>19</xdr:col>
      <xdr:colOff>177800</xdr:colOff>
      <xdr:row>95</xdr:row>
      <xdr:rowOff>121089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342297"/>
          <a:ext cx="889000" cy="6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121089</xdr:rowOff>
    </xdr:from>
    <xdr:to>
      <xdr:col>15</xdr:col>
      <xdr:colOff>50800</xdr:colOff>
      <xdr:row>95</xdr:row>
      <xdr:rowOff>146483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408839"/>
          <a:ext cx="889000" cy="2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146483</xdr:rowOff>
    </xdr:from>
    <xdr:to>
      <xdr:col>10</xdr:col>
      <xdr:colOff>114300</xdr:colOff>
      <xdr:row>96</xdr:row>
      <xdr:rowOff>10751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434233"/>
          <a:ext cx="889000" cy="3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107666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102491</xdr:rowOff>
    </xdr:from>
    <xdr:to>
      <xdr:col>24</xdr:col>
      <xdr:colOff>114300</xdr:colOff>
      <xdr:row>95</xdr:row>
      <xdr:rowOff>32641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21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125368</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07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3747</xdr:rowOff>
    </xdr:from>
    <xdr:to>
      <xdr:col>20</xdr:col>
      <xdr:colOff>38100</xdr:colOff>
      <xdr:row>95</xdr:row>
      <xdr:rowOff>105347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29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121874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06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70289</xdr:rowOff>
    </xdr:from>
    <xdr:to>
      <xdr:col>15</xdr:col>
      <xdr:colOff>101600</xdr:colOff>
      <xdr:row>96</xdr:row>
      <xdr:rowOff>439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35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16966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13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95683</xdr:rowOff>
    </xdr:from>
    <xdr:to>
      <xdr:col>10</xdr:col>
      <xdr:colOff>165100</xdr:colOff>
      <xdr:row>96</xdr:row>
      <xdr:rowOff>25833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38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42360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15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131401</xdr:rowOff>
    </xdr:from>
    <xdr:to>
      <xdr:col>6</xdr:col>
      <xdr:colOff>38100</xdr:colOff>
      <xdr:row>96</xdr:row>
      <xdr:rowOff>61551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41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78078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19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55815</xdr:rowOff>
    </xdr:from>
    <xdr:to>
      <xdr:col>55</xdr:col>
      <xdr:colOff>0</xdr:colOff>
      <xdr:row>34</xdr:row>
      <xdr:rowOff>82495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5713665"/>
          <a:ext cx="838200" cy="19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167427</xdr:rowOff>
    </xdr:from>
    <xdr:to>
      <xdr:col>50</xdr:col>
      <xdr:colOff>114300</xdr:colOff>
      <xdr:row>34</xdr:row>
      <xdr:rowOff>82495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825277"/>
          <a:ext cx="889000" cy="8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62388</xdr:rowOff>
    </xdr:from>
    <xdr:to>
      <xdr:col>45</xdr:col>
      <xdr:colOff>177800</xdr:colOff>
      <xdr:row>33</xdr:row>
      <xdr:rowOff>167427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5720238"/>
          <a:ext cx="889000" cy="10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62388</xdr:rowOff>
    </xdr:from>
    <xdr:to>
      <xdr:col>41</xdr:col>
      <xdr:colOff>50800</xdr:colOff>
      <xdr:row>33</xdr:row>
      <xdr:rowOff>160884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5720238"/>
          <a:ext cx="889000" cy="9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94864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106299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5015</xdr:rowOff>
    </xdr:from>
    <xdr:to>
      <xdr:col>55</xdr:col>
      <xdr:colOff>50800</xdr:colOff>
      <xdr:row>33</xdr:row>
      <xdr:rowOff>106615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66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27892</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514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31695</xdr:rowOff>
    </xdr:from>
    <xdr:to>
      <xdr:col>50</xdr:col>
      <xdr:colOff>165100</xdr:colOff>
      <xdr:row>34</xdr:row>
      <xdr:rowOff>133295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86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149822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63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116627</xdr:rowOff>
    </xdr:from>
    <xdr:to>
      <xdr:col>46</xdr:col>
      <xdr:colOff>38100</xdr:colOff>
      <xdr:row>34</xdr:row>
      <xdr:rowOff>46777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77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63304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54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11588</xdr:rowOff>
    </xdr:from>
    <xdr:to>
      <xdr:col>41</xdr:col>
      <xdr:colOff>101600</xdr:colOff>
      <xdr:row>33</xdr:row>
      <xdr:rowOff>113188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566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129715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5444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110084</xdr:rowOff>
    </xdr:from>
    <xdr:to>
      <xdr:col>36</xdr:col>
      <xdr:colOff>165100</xdr:colOff>
      <xdr:row>34</xdr:row>
      <xdr:rowOff>40234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576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56761</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5543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170231</xdr:rowOff>
    </xdr:from>
    <xdr:to>
      <xdr:col>55</xdr:col>
      <xdr:colOff>0</xdr:colOff>
      <xdr:row>58</xdr:row>
      <xdr:rowOff>21520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942881"/>
          <a:ext cx="838200" cy="2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74981</xdr:rowOff>
    </xdr:from>
    <xdr:to>
      <xdr:col>50</xdr:col>
      <xdr:colOff>114300</xdr:colOff>
      <xdr:row>58</xdr:row>
      <xdr:rowOff>21520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847631"/>
          <a:ext cx="889000" cy="11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54264</xdr:rowOff>
    </xdr:from>
    <xdr:to>
      <xdr:col>45</xdr:col>
      <xdr:colOff>177800</xdr:colOff>
      <xdr:row>57</xdr:row>
      <xdr:rowOff>74981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655464"/>
          <a:ext cx="889000" cy="19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54264</xdr:rowOff>
    </xdr:from>
    <xdr:to>
      <xdr:col>41</xdr:col>
      <xdr:colOff>50800</xdr:colOff>
      <xdr:row>57</xdr:row>
      <xdr:rowOff>27174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655464"/>
          <a:ext cx="889000" cy="14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53401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29374</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119431</xdr:rowOff>
    </xdr:from>
    <xdr:to>
      <xdr:col>55</xdr:col>
      <xdr:colOff>50800</xdr:colOff>
      <xdr:row>58</xdr:row>
      <xdr:rowOff>49581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9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78808</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680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142170</xdr:rowOff>
    </xdr:from>
    <xdr:to>
      <xdr:col>50</xdr:col>
      <xdr:colOff>165100</xdr:colOff>
      <xdr:row>58</xdr:row>
      <xdr:rowOff>72320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63447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007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24181</xdr:rowOff>
    </xdr:from>
    <xdr:to>
      <xdr:col>46</xdr:col>
      <xdr:colOff>38100</xdr:colOff>
      <xdr:row>57</xdr:row>
      <xdr:rowOff>125781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79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142308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57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3464</xdr:rowOff>
    </xdr:from>
    <xdr:to>
      <xdr:col>41</xdr:col>
      <xdr:colOff>101600</xdr:colOff>
      <xdr:row>56</xdr:row>
      <xdr:rowOff>105064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60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121591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37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147824</xdr:rowOff>
    </xdr:from>
    <xdr:to>
      <xdr:col>36</xdr:col>
      <xdr:colOff>165100</xdr:colOff>
      <xdr:row>57</xdr:row>
      <xdr:rowOff>77974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74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94501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52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20802</xdr:rowOff>
    </xdr:from>
    <xdr:to>
      <xdr:col>55</xdr:col>
      <xdr:colOff>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65352"/>
          <a:ext cx="838200" cy="2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55403</xdr:rowOff>
    </xdr:from>
    <xdr:to>
      <xdr:col>50</xdr:col>
      <xdr:colOff>114300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428503"/>
          <a:ext cx="889000" cy="16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72899</xdr:rowOff>
    </xdr:from>
    <xdr:to>
      <xdr:col>45</xdr:col>
      <xdr:colOff>177800</xdr:colOff>
      <xdr:row>78</xdr:row>
      <xdr:rowOff>55403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2760199"/>
          <a:ext cx="889000" cy="66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72899</xdr:rowOff>
    </xdr:from>
    <xdr:to>
      <xdr:col>41</xdr:col>
      <xdr:colOff>50800</xdr:colOff>
      <xdr:row>76</xdr:row>
      <xdr:rowOff>64557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2760199"/>
          <a:ext cx="889000" cy="33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109934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57269</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141452</xdr:rowOff>
    </xdr:from>
    <xdr:to>
      <xdr:col>55</xdr:col>
      <xdr:colOff>50800</xdr:colOff>
      <xdr:row>79</xdr:row>
      <xdr:rowOff>71602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1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56379</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2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4603</xdr:rowOff>
    </xdr:from>
    <xdr:to>
      <xdr:col>46</xdr:col>
      <xdr:colOff>38100</xdr:colOff>
      <xdr:row>78</xdr:row>
      <xdr:rowOff>106203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7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122730</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3152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22099</xdr:rowOff>
    </xdr:from>
    <xdr:to>
      <xdr:col>41</xdr:col>
      <xdr:colOff>101600</xdr:colOff>
      <xdr:row>74</xdr:row>
      <xdr:rowOff>123699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270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140226</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2484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13757</xdr:rowOff>
    </xdr:from>
    <xdr:to>
      <xdr:col>36</xdr:col>
      <xdr:colOff>165100</xdr:colOff>
      <xdr:row>76</xdr:row>
      <xdr:rowOff>115357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0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131884</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2819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27341</xdr:rowOff>
    </xdr:from>
    <xdr:to>
      <xdr:col>55</xdr:col>
      <xdr:colOff>0</xdr:colOff>
      <xdr:row>98</xdr:row>
      <xdr:rowOff>38922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29441"/>
          <a:ext cx="838200" cy="1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167064</xdr:rowOff>
    </xdr:from>
    <xdr:to>
      <xdr:col>50</xdr:col>
      <xdr:colOff>114300</xdr:colOff>
      <xdr:row>98</xdr:row>
      <xdr:rowOff>38922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797714"/>
          <a:ext cx="889000" cy="4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109986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167064</xdr:rowOff>
    </xdr:from>
    <xdr:to>
      <xdr:col>45</xdr:col>
      <xdr:colOff>177800</xdr:colOff>
      <xdr:row>98</xdr:row>
      <xdr:rowOff>34193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797714"/>
          <a:ext cx="889000" cy="3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34193</xdr:rowOff>
    </xdr:from>
    <xdr:to>
      <xdr:col>41</xdr:col>
      <xdr:colOff>50800</xdr:colOff>
      <xdr:row>98</xdr:row>
      <xdr:rowOff>69351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36293"/>
          <a:ext cx="889000" cy="3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123260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9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121069</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92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147991</xdr:rowOff>
    </xdr:from>
    <xdr:to>
      <xdr:col>55</xdr:col>
      <xdr:colOff>50800</xdr:colOff>
      <xdr:row>98</xdr:row>
      <xdr:rowOff>78141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7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107368</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6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159572</xdr:rowOff>
    </xdr:from>
    <xdr:to>
      <xdr:col>50</xdr:col>
      <xdr:colOff>165100</xdr:colOff>
      <xdr:row>98</xdr:row>
      <xdr:rowOff>89722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9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106249</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56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116264</xdr:rowOff>
    </xdr:from>
    <xdr:to>
      <xdr:col>46</xdr:col>
      <xdr:colOff>38100</xdr:colOff>
      <xdr:row>98</xdr:row>
      <xdr:rowOff>46414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4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62941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52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154843</xdr:rowOff>
    </xdr:from>
    <xdr:to>
      <xdr:col>41</xdr:col>
      <xdr:colOff>101600</xdr:colOff>
      <xdr:row>98</xdr:row>
      <xdr:rowOff>84993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8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101520</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56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18551</xdr:rowOff>
    </xdr:from>
    <xdr:to>
      <xdr:col>36</xdr:col>
      <xdr:colOff>165100</xdr:colOff>
      <xdr:row>98</xdr:row>
      <xdr:rowOff>120151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2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136678</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595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84573</xdr:rowOff>
    </xdr:from>
    <xdr:to>
      <xdr:col>85</xdr:col>
      <xdr:colOff>127000</xdr:colOff>
      <xdr:row>38</xdr:row>
      <xdr:rowOff>134023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599673"/>
          <a:ext cx="838200" cy="4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70432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85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134023</xdr:rowOff>
    </xdr:from>
    <xdr:to>
      <xdr:col>81</xdr:col>
      <xdr:colOff>50800</xdr:colOff>
      <xdr:row>39</xdr:row>
      <xdr:rowOff>20847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49123"/>
          <a:ext cx="889000" cy="5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21809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0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20847</xdr:rowOff>
    </xdr:from>
    <xdr:to>
      <xdr:col>76</xdr:col>
      <xdr:colOff>114300</xdr:colOff>
      <xdr:row>39</xdr:row>
      <xdr:rowOff>40065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07397"/>
          <a:ext cx="889000" cy="1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23560</xdr:rowOff>
    </xdr:from>
    <xdr:to>
      <xdr:col>71</xdr:col>
      <xdr:colOff>177800</xdr:colOff>
      <xdr:row>39</xdr:row>
      <xdr:rowOff>40065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10110"/>
          <a:ext cx="889000" cy="1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33773</xdr:rowOff>
    </xdr:from>
    <xdr:to>
      <xdr:col>85</xdr:col>
      <xdr:colOff>177800</xdr:colOff>
      <xdr:row>38</xdr:row>
      <xdr:rowOff>135373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4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56650</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0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83223</xdr:rowOff>
    </xdr:from>
    <xdr:to>
      <xdr:col>81</xdr:col>
      <xdr:colOff>101600</xdr:colOff>
      <xdr:row>39</xdr:row>
      <xdr:rowOff>13373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9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29900</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3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141497</xdr:rowOff>
    </xdr:from>
    <xdr:to>
      <xdr:col>76</xdr:col>
      <xdr:colOff>165100</xdr:colOff>
      <xdr:row>39</xdr:row>
      <xdr:rowOff>71647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5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62774</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4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160715</xdr:rowOff>
    </xdr:from>
    <xdr:to>
      <xdr:col>72</xdr:col>
      <xdr:colOff>38100</xdr:colOff>
      <xdr:row>39</xdr:row>
      <xdr:rowOff>90865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7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81992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6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144210</xdr:rowOff>
    </xdr:from>
    <xdr:to>
      <xdr:col>67</xdr:col>
      <xdr:colOff>101600</xdr:colOff>
      <xdr:row>39</xdr:row>
      <xdr:rowOff>74360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5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65487</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5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17021</xdr:rowOff>
    </xdr:from>
    <xdr:to>
      <xdr:col>85</xdr:col>
      <xdr:colOff>127000</xdr:colOff>
      <xdr:row>76</xdr:row>
      <xdr:rowOff>18180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047221"/>
          <a:ext cx="8382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18180</xdr:rowOff>
    </xdr:from>
    <xdr:to>
      <xdr:col>81</xdr:col>
      <xdr:colOff>50800</xdr:colOff>
      <xdr:row>76</xdr:row>
      <xdr:rowOff>37716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048380"/>
          <a:ext cx="889000" cy="1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37716</xdr:rowOff>
    </xdr:from>
    <xdr:to>
      <xdr:col>76</xdr:col>
      <xdr:colOff>114300</xdr:colOff>
      <xdr:row>76</xdr:row>
      <xdr:rowOff>48861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067916"/>
          <a:ext cx="889000" cy="1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34761</xdr:rowOff>
    </xdr:from>
    <xdr:to>
      <xdr:col>71</xdr:col>
      <xdr:colOff>177800</xdr:colOff>
      <xdr:row>76</xdr:row>
      <xdr:rowOff>48861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064961"/>
          <a:ext cx="889000" cy="1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150674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145347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137670</xdr:rowOff>
    </xdr:from>
    <xdr:to>
      <xdr:col>85</xdr:col>
      <xdr:colOff>177800</xdr:colOff>
      <xdr:row>76</xdr:row>
      <xdr:rowOff>67819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9964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160547</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84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138830</xdr:rowOff>
    </xdr:from>
    <xdr:to>
      <xdr:col>81</xdr:col>
      <xdr:colOff>101600</xdr:colOff>
      <xdr:row>76</xdr:row>
      <xdr:rowOff>68980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9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85507</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77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158366</xdr:rowOff>
    </xdr:from>
    <xdr:to>
      <xdr:col>76</xdr:col>
      <xdr:colOff>165100</xdr:colOff>
      <xdr:row>76</xdr:row>
      <xdr:rowOff>88516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01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105043</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792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169511</xdr:rowOff>
    </xdr:from>
    <xdr:to>
      <xdr:col>72</xdr:col>
      <xdr:colOff>38100</xdr:colOff>
      <xdr:row>76</xdr:row>
      <xdr:rowOff>99661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0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116187</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80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155411</xdr:rowOff>
    </xdr:from>
    <xdr:to>
      <xdr:col>67</xdr:col>
      <xdr:colOff>101600</xdr:colOff>
      <xdr:row>76</xdr:row>
      <xdr:rowOff>85561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01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102088</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78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41622</xdr:rowOff>
    </xdr:from>
    <xdr:to>
      <xdr:col>85</xdr:col>
      <xdr:colOff>127000</xdr:colOff>
      <xdr:row>99</xdr:row>
      <xdr:rowOff>85168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329372"/>
          <a:ext cx="838200" cy="72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41622</xdr:rowOff>
    </xdr:from>
    <xdr:to>
      <xdr:col>81</xdr:col>
      <xdr:colOff>50800</xdr:colOff>
      <xdr:row>98</xdr:row>
      <xdr:rowOff>89605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329372"/>
          <a:ext cx="889000" cy="56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7981</xdr:rowOff>
    </xdr:from>
    <xdr:to>
      <xdr:col>76</xdr:col>
      <xdr:colOff>114300</xdr:colOff>
      <xdr:row>98</xdr:row>
      <xdr:rowOff>89605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810081"/>
          <a:ext cx="889000" cy="8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7981</xdr:rowOff>
    </xdr:from>
    <xdr:to>
      <xdr:col>71</xdr:col>
      <xdr:colOff>177800</xdr:colOff>
      <xdr:row>98</xdr:row>
      <xdr:rowOff>164626</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810081"/>
          <a:ext cx="889000" cy="15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68941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704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34368</xdr:rowOff>
    </xdr:from>
    <xdr:to>
      <xdr:col>85</xdr:col>
      <xdr:colOff>177800</xdr:colOff>
      <xdr:row>99</xdr:row>
      <xdr:rowOff>135968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700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120745</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9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162272</xdr:rowOff>
    </xdr:from>
    <xdr:to>
      <xdr:col>81</xdr:col>
      <xdr:colOff>101600</xdr:colOff>
      <xdr:row>95</xdr:row>
      <xdr:rowOff>92422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27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108949</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795" y="16053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38805</xdr:rowOff>
    </xdr:from>
    <xdr:to>
      <xdr:col>76</xdr:col>
      <xdr:colOff>165100</xdr:colOff>
      <xdr:row>98</xdr:row>
      <xdr:rowOff>140405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4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156932</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61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128631</xdr:rowOff>
    </xdr:from>
    <xdr:to>
      <xdr:col>72</xdr:col>
      <xdr:colOff>38100</xdr:colOff>
      <xdr:row>98</xdr:row>
      <xdr:rowOff>58781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75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75308</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534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113826</xdr:rowOff>
    </xdr:from>
    <xdr:to>
      <xdr:col>67</xdr:col>
      <xdr:colOff>101600</xdr:colOff>
      <xdr:row>99</xdr:row>
      <xdr:rowOff>43976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1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60503</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69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8065</xdr:rowOff>
    </xdr:from>
    <xdr:to>
      <xdr:col>116</xdr:col>
      <xdr:colOff>63500</xdr:colOff>
      <xdr:row>59</xdr:row>
      <xdr:rowOff>22371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23615"/>
          <a:ext cx="838200" cy="1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9646</xdr:rowOff>
    </xdr:from>
    <xdr:to>
      <xdr:col>111</xdr:col>
      <xdr:colOff>177800</xdr:colOff>
      <xdr:row>59</xdr:row>
      <xdr:rowOff>22371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25196"/>
          <a:ext cx="8890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9646</xdr:rowOff>
    </xdr:from>
    <xdr:to>
      <xdr:col>107</xdr:col>
      <xdr:colOff>50800</xdr:colOff>
      <xdr:row>59</xdr:row>
      <xdr:rowOff>13760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25196"/>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170752</xdr:rowOff>
    </xdr:from>
    <xdr:to>
      <xdr:col>102</xdr:col>
      <xdr:colOff>114300</xdr:colOff>
      <xdr:row>59</xdr:row>
      <xdr:rowOff>13760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14852"/>
          <a:ext cx="889000" cy="1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128715</xdr:rowOff>
    </xdr:from>
    <xdr:to>
      <xdr:col>116</xdr:col>
      <xdr:colOff>114300</xdr:colOff>
      <xdr:row>59</xdr:row>
      <xdr:rowOff>58865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7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43642</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8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143021</xdr:rowOff>
    </xdr:from>
    <xdr:to>
      <xdr:col>112</xdr:col>
      <xdr:colOff>38100</xdr:colOff>
      <xdr:row>59</xdr:row>
      <xdr:rowOff>73171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8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64298</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7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130296</xdr:rowOff>
    </xdr:from>
    <xdr:to>
      <xdr:col>107</xdr:col>
      <xdr:colOff>101600</xdr:colOff>
      <xdr:row>59</xdr:row>
      <xdr:rowOff>60446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51573</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6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134410</xdr:rowOff>
    </xdr:from>
    <xdr:to>
      <xdr:col>102</xdr:col>
      <xdr:colOff>165100</xdr:colOff>
      <xdr:row>59</xdr:row>
      <xdr:rowOff>64560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7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55687</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7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119952</xdr:rowOff>
    </xdr:from>
    <xdr:to>
      <xdr:col>98</xdr:col>
      <xdr:colOff>38100</xdr:colOff>
      <xdr:row>59</xdr:row>
      <xdr:rowOff>50102</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6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41229</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5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148657</xdr:rowOff>
    </xdr:from>
    <xdr:to>
      <xdr:col>116</xdr:col>
      <xdr:colOff>63500</xdr:colOff>
      <xdr:row>75</xdr:row>
      <xdr:rowOff>101565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835957"/>
          <a:ext cx="838200" cy="12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101565</xdr:rowOff>
    </xdr:from>
    <xdr:to>
      <xdr:col>111</xdr:col>
      <xdr:colOff>177800</xdr:colOff>
      <xdr:row>75</xdr:row>
      <xdr:rowOff>120017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960315"/>
          <a:ext cx="889000" cy="1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99791</xdr:rowOff>
    </xdr:from>
    <xdr:to>
      <xdr:col>107</xdr:col>
      <xdr:colOff>50800</xdr:colOff>
      <xdr:row>75</xdr:row>
      <xdr:rowOff>120017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958541"/>
          <a:ext cx="889000" cy="2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99791</xdr:rowOff>
    </xdr:from>
    <xdr:to>
      <xdr:col>102</xdr:col>
      <xdr:colOff>114300</xdr:colOff>
      <xdr:row>75</xdr:row>
      <xdr:rowOff>144693</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958541"/>
          <a:ext cx="889000" cy="4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32269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46176</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97857</xdr:rowOff>
    </xdr:from>
    <xdr:to>
      <xdr:col>116</xdr:col>
      <xdr:colOff>114300</xdr:colOff>
      <xdr:row>75</xdr:row>
      <xdr:rowOff>28007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78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120734</xdr:rowOff>
    </xdr:from>
    <xdr:ext cx="599010"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63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50765</xdr:rowOff>
    </xdr:from>
    <xdr:to>
      <xdr:col>112</xdr:col>
      <xdr:colOff>38100</xdr:colOff>
      <xdr:row>75</xdr:row>
      <xdr:rowOff>152366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9095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168892</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23795" y="12684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69217</xdr:rowOff>
    </xdr:from>
    <xdr:to>
      <xdr:col>107</xdr:col>
      <xdr:colOff>101600</xdr:colOff>
      <xdr:row>75</xdr:row>
      <xdr:rowOff>170817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92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15894</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34795" y="12703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48991</xdr:rowOff>
    </xdr:from>
    <xdr:to>
      <xdr:col>102</xdr:col>
      <xdr:colOff>165100</xdr:colOff>
      <xdr:row>75</xdr:row>
      <xdr:rowOff>150591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90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167118</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45795" y="1268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93893</xdr:rowOff>
    </xdr:from>
    <xdr:to>
      <xdr:col>98</xdr:col>
      <xdr:colOff>38100</xdr:colOff>
      <xdr:row>76</xdr:row>
      <xdr:rowOff>24042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9526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40570</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56795" y="1272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補助費等については、特別養護老人福祉施設の職員住宅建設に対する助成金を投入したことにより増加しており、維持補修費は、昨年の大雪災害による復旧経費が大きかったことにより増加している。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また、本町は南北に</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㎞という広範囲であるため、人件費や物件費等の経常経費が高くなっている。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北海道幌加内町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1,508
1,506
767.04
3,901,537
3,775,006
96,947
2,340,475
4,539,150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24124</xdr:rowOff>
    </xdr:from>
    <xdr:to>
      <xdr:col>24</xdr:col>
      <xdr:colOff>63500</xdr:colOff>
      <xdr:row>35</xdr:row>
      <xdr:rowOff>64853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024874"/>
          <a:ext cx="838200" cy="4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45060</xdr:rowOff>
    </xdr:from>
    <xdr:to>
      <xdr:col>19</xdr:col>
      <xdr:colOff>177800</xdr:colOff>
      <xdr:row>35</xdr:row>
      <xdr:rowOff>64853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045810"/>
          <a:ext cx="889000" cy="1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23800</xdr:rowOff>
    </xdr:from>
    <xdr:to>
      <xdr:col>15</xdr:col>
      <xdr:colOff>50800</xdr:colOff>
      <xdr:row>35</xdr:row>
      <xdr:rowOff>45060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024550"/>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23800</xdr:rowOff>
    </xdr:from>
    <xdr:to>
      <xdr:col>10</xdr:col>
      <xdr:colOff>114300</xdr:colOff>
      <xdr:row>35</xdr:row>
      <xdr:rowOff>121450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024550"/>
          <a:ext cx="889000" cy="9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144774</xdr:rowOff>
    </xdr:from>
    <xdr:to>
      <xdr:col>24</xdr:col>
      <xdr:colOff>114300</xdr:colOff>
      <xdr:row>35</xdr:row>
      <xdr:rowOff>74924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97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167651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82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14053</xdr:rowOff>
    </xdr:from>
    <xdr:to>
      <xdr:col>20</xdr:col>
      <xdr:colOff>38100</xdr:colOff>
      <xdr:row>35</xdr:row>
      <xdr:rowOff>115653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01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132180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79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165710</xdr:rowOff>
    </xdr:from>
    <xdr:to>
      <xdr:col>15</xdr:col>
      <xdr:colOff>101600</xdr:colOff>
      <xdr:row>35</xdr:row>
      <xdr:rowOff>95860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99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112387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77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144450</xdr:rowOff>
    </xdr:from>
    <xdr:to>
      <xdr:col>10</xdr:col>
      <xdr:colOff>165100</xdr:colOff>
      <xdr:row>35</xdr:row>
      <xdr:rowOff>74600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9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91127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74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70650</xdr:rowOff>
    </xdr:from>
    <xdr:to>
      <xdr:col>6</xdr:col>
      <xdr:colOff>38100</xdr:colOff>
      <xdr:row>36</xdr:row>
      <xdr:rowOff>800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07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17327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84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49650</xdr:rowOff>
    </xdr:from>
    <xdr:to>
      <xdr:col>24</xdr:col>
      <xdr:colOff>63500</xdr:colOff>
      <xdr:row>57</xdr:row>
      <xdr:rowOff>144583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650850"/>
          <a:ext cx="838200" cy="26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49650</xdr:rowOff>
    </xdr:from>
    <xdr:to>
      <xdr:col>19</xdr:col>
      <xdr:colOff>177800</xdr:colOff>
      <xdr:row>57</xdr:row>
      <xdr:rowOff>50941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650850"/>
          <a:ext cx="889000" cy="17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50941</xdr:rowOff>
    </xdr:from>
    <xdr:to>
      <xdr:col>15</xdr:col>
      <xdr:colOff>50800</xdr:colOff>
      <xdr:row>57</xdr:row>
      <xdr:rowOff>81702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823591"/>
          <a:ext cx="889000" cy="3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81702</xdr:rowOff>
    </xdr:from>
    <xdr:to>
      <xdr:col>10</xdr:col>
      <xdr:colOff>114300</xdr:colOff>
      <xdr:row>57</xdr:row>
      <xdr:rowOff>124540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854352"/>
          <a:ext cx="889000" cy="4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60220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71254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93783</xdr:rowOff>
    </xdr:from>
    <xdr:to>
      <xdr:col>24</xdr:col>
      <xdr:colOff>114300</xdr:colOff>
      <xdr:row>58</xdr:row>
      <xdr:rowOff>23933</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53160</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54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170300</xdr:rowOff>
    </xdr:from>
    <xdr:to>
      <xdr:col>20</xdr:col>
      <xdr:colOff>38100</xdr:colOff>
      <xdr:row>56</xdr:row>
      <xdr:rowOff>100450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60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116977</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37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141</xdr:rowOff>
    </xdr:from>
    <xdr:to>
      <xdr:col>15</xdr:col>
      <xdr:colOff>101600</xdr:colOff>
      <xdr:row>57</xdr:row>
      <xdr:rowOff>101741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77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118268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548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30902</xdr:rowOff>
    </xdr:from>
    <xdr:to>
      <xdr:col>10</xdr:col>
      <xdr:colOff>165100</xdr:colOff>
      <xdr:row>57</xdr:row>
      <xdr:rowOff>132502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149029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57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73740</xdr:rowOff>
    </xdr:from>
    <xdr:to>
      <xdr:col>6</xdr:col>
      <xdr:colOff>38100</xdr:colOff>
      <xdr:row>58</xdr:row>
      <xdr:rowOff>3890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4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20417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21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132648</xdr:rowOff>
    </xdr:from>
    <xdr:to>
      <xdr:col>24</xdr:col>
      <xdr:colOff>63500</xdr:colOff>
      <xdr:row>77</xdr:row>
      <xdr:rowOff>37947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62848"/>
          <a:ext cx="838200" cy="7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37947</xdr:rowOff>
    </xdr:from>
    <xdr:to>
      <xdr:col>19</xdr:col>
      <xdr:colOff>177800</xdr:colOff>
      <xdr:row>77</xdr:row>
      <xdr:rowOff>47820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39597"/>
          <a:ext cx="889000" cy="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136437</xdr:rowOff>
    </xdr:from>
    <xdr:to>
      <xdr:col>15</xdr:col>
      <xdr:colOff>50800</xdr:colOff>
      <xdr:row>77</xdr:row>
      <xdr:rowOff>47820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2480837"/>
          <a:ext cx="889000" cy="76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136437</xdr:rowOff>
    </xdr:from>
    <xdr:to>
      <xdr:col>10</xdr:col>
      <xdr:colOff>114300</xdr:colOff>
      <xdr:row>77</xdr:row>
      <xdr:rowOff>64212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480837"/>
          <a:ext cx="889000" cy="78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145012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147535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4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81848</xdr:rowOff>
    </xdr:from>
    <xdr:to>
      <xdr:col>24</xdr:col>
      <xdr:colOff>114300</xdr:colOff>
      <xdr:row>77</xdr:row>
      <xdr:rowOff>11998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1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104725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63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158597</xdr:rowOff>
    </xdr:from>
    <xdr:to>
      <xdr:col>20</xdr:col>
      <xdr:colOff>38100</xdr:colOff>
      <xdr:row>77</xdr:row>
      <xdr:rowOff>88747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8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105274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96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168470</xdr:rowOff>
    </xdr:from>
    <xdr:to>
      <xdr:col>15</xdr:col>
      <xdr:colOff>101600</xdr:colOff>
      <xdr:row>77</xdr:row>
      <xdr:rowOff>98620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9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115147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97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85637</xdr:rowOff>
    </xdr:from>
    <xdr:to>
      <xdr:col>10</xdr:col>
      <xdr:colOff>165100</xdr:colOff>
      <xdr:row>73</xdr:row>
      <xdr:rowOff>15787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43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32314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205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13412</xdr:rowOff>
    </xdr:from>
    <xdr:to>
      <xdr:col>6</xdr:col>
      <xdr:colOff>38100</xdr:colOff>
      <xdr:row>77</xdr:row>
      <xdr:rowOff>115012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1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131539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99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4913</xdr:rowOff>
    </xdr:from>
    <xdr:to>
      <xdr:col>24</xdr:col>
      <xdr:colOff>63500</xdr:colOff>
      <xdr:row>95</xdr:row>
      <xdr:rowOff>5285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292663"/>
          <a:ext cx="838200" cy="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73340</xdr:rowOff>
    </xdr:from>
    <xdr:to>
      <xdr:col>19</xdr:col>
      <xdr:colOff>177800</xdr:colOff>
      <xdr:row>95</xdr:row>
      <xdr:rowOff>5285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018190"/>
          <a:ext cx="889000" cy="27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46861</xdr:rowOff>
    </xdr:from>
    <xdr:to>
      <xdr:col>15</xdr:col>
      <xdr:colOff>50800</xdr:colOff>
      <xdr:row>93</xdr:row>
      <xdr:rowOff>73340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5991711"/>
          <a:ext cx="8890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46861</xdr:rowOff>
    </xdr:from>
    <xdr:to>
      <xdr:col>10</xdr:col>
      <xdr:colOff>114300</xdr:colOff>
      <xdr:row>95</xdr:row>
      <xdr:rowOff>100230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5991711"/>
          <a:ext cx="889000" cy="39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109876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74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125563</xdr:rowOff>
    </xdr:from>
    <xdr:to>
      <xdr:col>24</xdr:col>
      <xdr:colOff>114300</xdr:colOff>
      <xdr:row>95</xdr:row>
      <xdr:rowOff>55713</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24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148440</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09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125935</xdr:rowOff>
    </xdr:from>
    <xdr:to>
      <xdr:col>20</xdr:col>
      <xdr:colOff>38100</xdr:colOff>
      <xdr:row>95</xdr:row>
      <xdr:rowOff>56085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24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72612</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6017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22540</xdr:rowOff>
    </xdr:from>
    <xdr:to>
      <xdr:col>15</xdr:col>
      <xdr:colOff>101600</xdr:colOff>
      <xdr:row>93</xdr:row>
      <xdr:rowOff>124140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596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140667</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574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167511</xdr:rowOff>
    </xdr:from>
    <xdr:to>
      <xdr:col>10</xdr:col>
      <xdr:colOff>165100</xdr:colOff>
      <xdr:row>93</xdr:row>
      <xdr:rowOff>97661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594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114188</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5716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49430</xdr:rowOff>
    </xdr:from>
    <xdr:to>
      <xdr:col>6</xdr:col>
      <xdr:colOff>38100</xdr:colOff>
      <xdr:row>95</xdr:row>
      <xdr:rowOff>151030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33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167557</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30795" y="1611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86469</xdr:rowOff>
    </xdr:from>
    <xdr:to>
      <xdr:col>55</xdr:col>
      <xdr:colOff>0</xdr:colOff>
      <xdr:row>39</xdr:row>
      <xdr:rowOff>86687</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773019"/>
          <a:ext cx="8382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86687</xdr:rowOff>
    </xdr:from>
    <xdr:to>
      <xdr:col>50</xdr:col>
      <xdr:colOff>114300</xdr:colOff>
      <xdr:row>39</xdr:row>
      <xdr:rowOff>87013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773237"/>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87013</xdr:rowOff>
    </xdr:from>
    <xdr:to>
      <xdr:col>45</xdr:col>
      <xdr:colOff>177800</xdr:colOff>
      <xdr:row>39</xdr:row>
      <xdr:rowOff>88211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773563"/>
          <a:ext cx="8890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86469</xdr:rowOff>
    </xdr:from>
    <xdr:to>
      <xdr:col>41</xdr:col>
      <xdr:colOff>50800</xdr:colOff>
      <xdr:row>39</xdr:row>
      <xdr:rowOff>88211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73019"/>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35669</xdr:rowOff>
    </xdr:from>
    <xdr:to>
      <xdr:col>55</xdr:col>
      <xdr:colOff>50800</xdr:colOff>
      <xdr:row>39</xdr:row>
      <xdr:rowOff>137269</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140588</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35887</xdr:rowOff>
    </xdr:from>
    <xdr:to>
      <xdr:col>50</xdr:col>
      <xdr:colOff>165100</xdr:colOff>
      <xdr:row>39</xdr:row>
      <xdr:rowOff>137487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2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128614</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815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36213</xdr:rowOff>
    </xdr:from>
    <xdr:to>
      <xdr:col>46</xdr:col>
      <xdr:colOff>38100</xdr:colOff>
      <xdr:row>39</xdr:row>
      <xdr:rowOff>137813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2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128940</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81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37411</xdr:rowOff>
    </xdr:from>
    <xdr:to>
      <xdr:col>41</xdr:col>
      <xdr:colOff>101600</xdr:colOff>
      <xdr:row>39</xdr:row>
      <xdr:rowOff>139011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2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130138</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04333" y="6816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35669</xdr:rowOff>
    </xdr:from>
    <xdr:to>
      <xdr:col>36</xdr:col>
      <xdr:colOff>165100</xdr:colOff>
      <xdr:row>39</xdr:row>
      <xdr:rowOff>137269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7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128396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814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99032</xdr:rowOff>
    </xdr:from>
    <xdr:to>
      <xdr:col>55</xdr:col>
      <xdr:colOff>0</xdr:colOff>
      <xdr:row>57</xdr:row>
      <xdr:rowOff>141824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871682"/>
          <a:ext cx="838200" cy="4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65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106295</xdr:rowOff>
    </xdr:from>
    <xdr:to>
      <xdr:col>50</xdr:col>
      <xdr:colOff>114300</xdr:colOff>
      <xdr:row>57</xdr:row>
      <xdr:rowOff>141824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878945"/>
          <a:ext cx="889000" cy="3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125600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100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106295</xdr:rowOff>
    </xdr:from>
    <xdr:to>
      <xdr:col>45</xdr:col>
      <xdr:colOff>177800</xdr:colOff>
      <xdr:row>57</xdr:row>
      <xdr:rowOff>133124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878945"/>
          <a:ext cx="889000" cy="2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126801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1007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21096</xdr:rowOff>
    </xdr:from>
    <xdr:to>
      <xdr:col>41</xdr:col>
      <xdr:colOff>50800</xdr:colOff>
      <xdr:row>57</xdr:row>
      <xdr:rowOff>133124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622296"/>
          <a:ext cx="889000" cy="28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142191</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1008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126375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48232</xdr:rowOff>
    </xdr:from>
    <xdr:to>
      <xdr:col>55</xdr:col>
      <xdr:colOff>50800</xdr:colOff>
      <xdr:row>57</xdr:row>
      <xdr:rowOff>149832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2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71109</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672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91024</xdr:rowOff>
    </xdr:from>
    <xdr:to>
      <xdr:col>50</xdr:col>
      <xdr:colOff>165100</xdr:colOff>
      <xdr:row>58</xdr:row>
      <xdr:rowOff>21174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6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37701</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63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55495</xdr:rowOff>
    </xdr:from>
    <xdr:to>
      <xdr:col>46</xdr:col>
      <xdr:colOff>38100</xdr:colOff>
      <xdr:row>57</xdr:row>
      <xdr:rowOff>157095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2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2172</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60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82324</xdr:rowOff>
    </xdr:from>
    <xdr:to>
      <xdr:col>41</xdr:col>
      <xdr:colOff>101600</xdr:colOff>
      <xdr:row>58</xdr:row>
      <xdr:rowOff>12474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5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29001</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630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141746</xdr:rowOff>
    </xdr:from>
    <xdr:to>
      <xdr:col>36</xdr:col>
      <xdr:colOff>165100</xdr:colOff>
      <xdr:row>56</xdr:row>
      <xdr:rowOff>71896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57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88423</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34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61291</xdr:rowOff>
    </xdr:from>
    <xdr:to>
      <xdr:col>55</xdr:col>
      <xdr:colOff>0</xdr:colOff>
      <xdr:row>77</xdr:row>
      <xdr:rowOff>78893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262941"/>
          <a:ext cx="8382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57530</xdr:rowOff>
    </xdr:from>
    <xdr:to>
      <xdr:col>50</xdr:col>
      <xdr:colOff>114300</xdr:colOff>
      <xdr:row>77</xdr:row>
      <xdr:rowOff>78893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259180"/>
          <a:ext cx="889000" cy="2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57530</xdr:rowOff>
    </xdr:from>
    <xdr:to>
      <xdr:col>45</xdr:col>
      <xdr:colOff>177800</xdr:colOff>
      <xdr:row>77</xdr:row>
      <xdr:rowOff>72067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259180"/>
          <a:ext cx="889000" cy="1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72067</xdr:rowOff>
    </xdr:from>
    <xdr:to>
      <xdr:col>41</xdr:col>
      <xdr:colOff>50800</xdr:colOff>
      <xdr:row>77</xdr:row>
      <xdr:rowOff>101727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273717"/>
          <a:ext cx="889000" cy="2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71471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72558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44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10491</xdr:rowOff>
    </xdr:from>
    <xdr:to>
      <xdr:col>55</xdr:col>
      <xdr:colOff>50800</xdr:colOff>
      <xdr:row>77</xdr:row>
      <xdr:rowOff>112091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1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33368</xdr:rowOff>
    </xdr:from>
    <xdr:ext cx="599010"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063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28093</xdr:rowOff>
    </xdr:from>
    <xdr:to>
      <xdr:col>50</xdr:col>
      <xdr:colOff>165100</xdr:colOff>
      <xdr:row>77</xdr:row>
      <xdr:rowOff>129693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2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146220</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39795" y="1300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6730</xdr:rowOff>
    </xdr:from>
    <xdr:to>
      <xdr:col>46</xdr:col>
      <xdr:colOff>38100</xdr:colOff>
      <xdr:row>77</xdr:row>
      <xdr:rowOff>108330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124857</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50795" y="12983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21267</xdr:rowOff>
    </xdr:from>
    <xdr:to>
      <xdr:col>41</xdr:col>
      <xdr:colOff>101600</xdr:colOff>
      <xdr:row>77</xdr:row>
      <xdr:rowOff>122867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2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139394</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61795" y="12998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50927</xdr:rowOff>
    </xdr:from>
    <xdr:to>
      <xdr:col>36</xdr:col>
      <xdr:colOff>165100</xdr:colOff>
      <xdr:row>77</xdr:row>
      <xdr:rowOff>152527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5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169054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02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157440</xdr:rowOff>
    </xdr:from>
    <xdr:to>
      <xdr:col>55</xdr:col>
      <xdr:colOff>0</xdr:colOff>
      <xdr:row>97</xdr:row>
      <xdr:rowOff>14700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616640"/>
          <a:ext cx="838200" cy="2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14700</xdr:rowOff>
    </xdr:from>
    <xdr:to>
      <xdr:col>50</xdr:col>
      <xdr:colOff>114300</xdr:colOff>
      <xdr:row>97</xdr:row>
      <xdr:rowOff>45565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645350"/>
          <a:ext cx="889000" cy="3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170087</xdr:rowOff>
    </xdr:from>
    <xdr:to>
      <xdr:col>45</xdr:col>
      <xdr:colOff>177800</xdr:colOff>
      <xdr:row>97</xdr:row>
      <xdr:rowOff>45565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629287"/>
          <a:ext cx="889000" cy="4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153571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78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170087</xdr:rowOff>
    </xdr:from>
    <xdr:to>
      <xdr:col>41</xdr:col>
      <xdr:colOff>50800</xdr:colOff>
      <xdr:row>97</xdr:row>
      <xdr:rowOff>17873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629287"/>
          <a:ext cx="889000" cy="1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161859</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7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146631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77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106640</xdr:rowOff>
    </xdr:from>
    <xdr:to>
      <xdr:col>55</xdr:col>
      <xdr:colOff>50800</xdr:colOff>
      <xdr:row>97</xdr:row>
      <xdr:rowOff>36790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56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129517</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41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135350</xdr:rowOff>
    </xdr:from>
    <xdr:to>
      <xdr:col>50</xdr:col>
      <xdr:colOff>165100</xdr:colOff>
      <xdr:row>97</xdr:row>
      <xdr:rowOff>65500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5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82027</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369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166215</xdr:rowOff>
    </xdr:from>
    <xdr:to>
      <xdr:col>46</xdr:col>
      <xdr:colOff>38100</xdr:colOff>
      <xdr:row>97</xdr:row>
      <xdr:rowOff>96365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2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112892</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400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119287</xdr:rowOff>
    </xdr:from>
    <xdr:to>
      <xdr:col>41</xdr:col>
      <xdr:colOff>101600</xdr:colOff>
      <xdr:row>97</xdr:row>
      <xdr:rowOff>49437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57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65964</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35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138523</xdr:rowOff>
    </xdr:from>
    <xdr:to>
      <xdr:col>36</xdr:col>
      <xdr:colOff>165100</xdr:colOff>
      <xdr:row>97</xdr:row>
      <xdr:rowOff>68673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59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85200</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372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95512</xdr:rowOff>
    </xdr:from>
    <xdr:to>
      <xdr:col>85</xdr:col>
      <xdr:colOff>127000</xdr:colOff>
      <xdr:row>37</xdr:row>
      <xdr:rowOff>142045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439162"/>
          <a:ext cx="838200" cy="4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20095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535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142045</xdr:rowOff>
    </xdr:from>
    <xdr:to>
      <xdr:col>81</xdr:col>
      <xdr:colOff>50800</xdr:colOff>
      <xdr:row>37</xdr:row>
      <xdr:rowOff>144363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485695"/>
          <a:ext cx="8890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150841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144363</xdr:rowOff>
    </xdr:from>
    <xdr:to>
      <xdr:col>76</xdr:col>
      <xdr:colOff>114300</xdr:colOff>
      <xdr:row>37</xdr:row>
      <xdr:rowOff>145454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88013"/>
          <a:ext cx="889000" cy="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142567</xdr:rowOff>
    </xdr:from>
    <xdr:to>
      <xdr:col>71</xdr:col>
      <xdr:colOff>177800</xdr:colOff>
      <xdr:row>37</xdr:row>
      <xdr:rowOff>145454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314767"/>
          <a:ext cx="889000" cy="17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144780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6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118840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6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44712</xdr:rowOff>
    </xdr:from>
    <xdr:to>
      <xdr:col>85</xdr:col>
      <xdr:colOff>177800</xdr:colOff>
      <xdr:row>37</xdr:row>
      <xdr:rowOff>146312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8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67589</xdr:rowOff>
    </xdr:from>
    <xdr:ext cx="599010"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23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91245</xdr:rowOff>
    </xdr:from>
    <xdr:to>
      <xdr:col>81</xdr:col>
      <xdr:colOff>101600</xdr:colOff>
      <xdr:row>38</xdr:row>
      <xdr:rowOff>21395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3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37922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21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93563</xdr:rowOff>
    </xdr:from>
    <xdr:to>
      <xdr:col>76</xdr:col>
      <xdr:colOff>165100</xdr:colOff>
      <xdr:row>38</xdr:row>
      <xdr:rowOff>23713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3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40240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21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94654</xdr:rowOff>
    </xdr:from>
    <xdr:to>
      <xdr:col>72</xdr:col>
      <xdr:colOff>38100</xdr:colOff>
      <xdr:row>38</xdr:row>
      <xdr:rowOff>24805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383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41331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21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91767</xdr:rowOff>
    </xdr:from>
    <xdr:to>
      <xdr:col>67</xdr:col>
      <xdr:colOff>101600</xdr:colOff>
      <xdr:row>37</xdr:row>
      <xdr:rowOff>21917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26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38444</xdr:rowOff>
    </xdr:from>
    <xdr:ext cx="59901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14795" y="6039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93713</xdr:rowOff>
    </xdr:from>
    <xdr:to>
      <xdr:col>85</xdr:col>
      <xdr:colOff>127000</xdr:colOff>
      <xdr:row>54</xdr:row>
      <xdr:rowOff>127079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352013"/>
          <a:ext cx="838200" cy="3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73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85949</xdr:rowOff>
    </xdr:from>
    <xdr:to>
      <xdr:col>81</xdr:col>
      <xdr:colOff>50800</xdr:colOff>
      <xdr:row>54</xdr:row>
      <xdr:rowOff>93713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9344249"/>
          <a:ext cx="889000" cy="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55947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85949</xdr:rowOff>
    </xdr:from>
    <xdr:to>
      <xdr:col>76</xdr:col>
      <xdr:colOff>114300</xdr:colOff>
      <xdr:row>55</xdr:row>
      <xdr:rowOff>25610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344249"/>
          <a:ext cx="889000" cy="11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67885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25610</xdr:rowOff>
    </xdr:from>
    <xdr:to>
      <xdr:col>71</xdr:col>
      <xdr:colOff>177800</xdr:colOff>
      <xdr:row>55</xdr:row>
      <xdr:rowOff>106258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455360"/>
          <a:ext cx="889000" cy="8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50703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61379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83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76279</xdr:rowOff>
    </xdr:from>
    <xdr:to>
      <xdr:col>85</xdr:col>
      <xdr:colOff>177800</xdr:colOff>
      <xdr:row>55</xdr:row>
      <xdr:rowOff>6429</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33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99156</xdr:rowOff>
    </xdr:from>
    <xdr:ext cx="599010"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18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42913</xdr:rowOff>
    </xdr:from>
    <xdr:to>
      <xdr:col>81</xdr:col>
      <xdr:colOff>101600</xdr:colOff>
      <xdr:row>54</xdr:row>
      <xdr:rowOff>144513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30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161040</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5" y="907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35149</xdr:rowOff>
    </xdr:from>
    <xdr:to>
      <xdr:col>76</xdr:col>
      <xdr:colOff>165100</xdr:colOff>
      <xdr:row>54</xdr:row>
      <xdr:rowOff>136749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29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153276</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5" y="906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146260</xdr:rowOff>
    </xdr:from>
    <xdr:to>
      <xdr:col>72</xdr:col>
      <xdr:colOff>38100</xdr:colOff>
      <xdr:row>55</xdr:row>
      <xdr:rowOff>76410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4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92937</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03795" y="917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55458</xdr:rowOff>
    </xdr:from>
    <xdr:to>
      <xdr:col>67</xdr:col>
      <xdr:colOff>101600</xdr:colOff>
      <xdr:row>55</xdr:row>
      <xdr:rowOff>157058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48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2135</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14795" y="926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84573</xdr:rowOff>
    </xdr:from>
    <xdr:to>
      <xdr:col>85</xdr:col>
      <xdr:colOff>127000</xdr:colOff>
      <xdr:row>78</xdr:row>
      <xdr:rowOff>134023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457673"/>
          <a:ext cx="838200" cy="4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70432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44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134023</xdr:rowOff>
    </xdr:from>
    <xdr:to>
      <xdr:col>81</xdr:col>
      <xdr:colOff>50800</xdr:colOff>
      <xdr:row>79</xdr:row>
      <xdr:rowOff>20847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507123"/>
          <a:ext cx="889000" cy="5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21809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56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20847</xdr:rowOff>
    </xdr:from>
    <xdr:to>
      <xdr:col>76</xdr:col>
      <xdr:colOff>114300</xdr:colOff>
      <xdr:row>79</xdr:row>
      <xdr:rowOff>40064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65397"/>
          <a:ext cx="889000" cy="1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23560</xdr:rowOff>
    </xdr:from>
    <xdr:to>
      <xdr:col>71</xdr:col>
      <xdr:colOff>177800</xdr:colOff>
      <xdr:row>79</xdr:row>
      <xdr:rowOff>40064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68110"/>
          <a:ext cx="889000" cy="1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33773</xdr:rowOff>
    </xdr:from>
    <xdr:to>
      <xdr:col>85</xdr:col>
      <xdr:colOff>177800</xdr:colOff>
      <xdr:row>78</xdr:row>
      <xdr:rowOff>135373</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40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56650</xdr:rowOff>
    </xdr:from>
    <xdr:ext cx="534377"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25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83223</xdr:rowOff>
    </xdr:from>
    <xdr:to>
      <xdr:col>81</xdr:col>
      <xdr:colOff>101600</xdr:colOff>
      <xdr:row>79</xdr:row>
      <xdr:rowOff>13373</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45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29900</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141497</xdr:rowOff>
    </xdr:from>
    <xdr:to>
      <xdr:col>76</xdr:col>
      <xdr:colOff>165100</xdr:colOff>
      <xdr:row>79</xdr:row>
      <xdr:rowOff>71647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1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62774</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60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160714</xdr:rowOff>
    </xdr:from>
    <xdr:to>
      <xdr:col>72</xdr:col>
      <xdr:colOff>38100</xdr:colOff>
      <xdr:row>79</xdr:row>
      <xdr:rowOff>90864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81991</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62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144210</xdr:rowOff>
    </xdr:from>
    <xdr:to>
      <xdr:col>67</xdr:col>
      <xdr:colOff>101600</xdr:colOff>
      <xdr:row>79</xdr:row>
      <xdr:rowOff>74360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65487</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61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17021</xdr:rowOff>
    </xdr:from>
    <xdr:to>
      <xdr:col>85</xdr:col>
      <xdr:colOff>127000</xdr:colOff>
      <xdr:row>96</xdr:row>
      <xdr:rowOff>18180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476221"/>
          <a:ext cx="8382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18180</xdr:rowOff>
    </xdr:from>
    <xdr:to>
      <xdr:col>81</xdr:col>
      <xdr:colOff>50800</xdr:colOff>
      <xdr:row>96</xdr:row>
      <xdr:rowOff>37716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477380"/>
          <a:ext cx="889000" cy="1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37716</xdr:rowOff>
    </xdr:from>
    <xdr:to>
      <xdr:col>76</xdr:col>
      <xdr:colOff>114300</xdr:colOff>
      <xdr:row>96</xdr:row>
      <xdr:rowOff>48861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496916"/>
          <a:ext cx="889000" cy="1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34761</xdr:rowOff>
    </xdr:from>
    <xdr:to>
      <xdr:col>71</xdr:col>
      <xdr:colOff>177800</xdr:colOff>
      <xdr:row>96</xdr:row>
      <xdr:rowOff>48861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493961"/>
          <a:ext cx="889000" cy="1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150643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145344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137671</xdr:rowOff>
    </xdr:from>
    <xdr:to>
      <xdr:col>85</xdr:col>
      <xdr:colOff>177800</xdr:colOff>
      <xdr:row>96</xdr:row>
      <xdr:rowOff>67821</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42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160548</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27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138830</xdr:rowOff>
    </xdr:from>
    <xdr:to>
      <xdr:col>81</xdr:col>
      <xdr:colOff>101600</xdr:colOff>
      <xdr:row>96</xdr:row>
      <xdr:rowOff>68980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4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85507</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201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158366</xdr:rowOff>
    </xdr:from>
    <xdr:to>
      <xdr:col>76</xdr:col>
      <xdr:colOff>165100</xdr:colOff>
      <xdr:row>96</xdr:row>
      <xdr:rowOff>88516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44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105043</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62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169511</xdr:rowOff>
    </xdr:from>
    <xdr:to>
      <xdr:col>72</xdr:col>
      <xdr:colOff>38100</xdr:colOff>
      <xdr:row>96</xdr:row>
      <xdr:rowOff>99661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45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116188</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6232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155411</xdr:rowOff>
    </xdr:from>
    <xdr:to>
      <xdr:col>67</xdr:col>
      <xdr:colOff>101600</xdr:colOff>
      <xdr:row>96</xdr:row>
      <xdr:rowOff>85561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44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102088</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621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年度で基金の積替えを実施したため変動しており、土木費は、特別養護老人福祉施設の職員住宅建設に対する助成金を投入したことにより増加している。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また、本町の行政区域が南北</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㎞という広範囲であるため、児童生徒の送迎や給食配送経費（教育費）、消防救急の防災経費が高く、全体的に類似団体平均を上回っている状況である。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北海道幌加内町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昨年度の大雪災害や地方交付税の減少に係る財政調整基金の取り崩しを行ったことにより、実質単年度収支が近年平均ベースをやや下回っている状況である。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今後の地方交付税の動向や地方債の発行状況を注視しながら健全財政に努める。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北海道幌加内町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今年度の連結実質赤字比率も、黒字のため発生していない。構成比率としては、実質黒字比率</a:t>
          </a:r>
          <a:r>
            <a:rPr kumimoji="1" lang="en-US" altLang="ja-JP" sz="1400">
              <a:latin typeface="ＭＳ ゴシック" pitchFamily="49" charset="-128"/>
              <a:ea typeface="ＭＳ ゴシック" pitchFamily="49" charset="-128"/>
            </a:rPr>
            <a:t>4.68</a:t>
          </a:r>
          <a:r>
            <a:rPr kumimoji="1" lang="ja-JP" altLang="en-US" sz="1400">
              <a:latin typeface="ＭＳ ゴシック" pitchFamily="49" charset="-128"/>
              <a:ea typeface="ＭＳ ゴシック" pitchFamily="49" charset="-128"/>
            </a:rPr>
            <a:t>％のうち、</a:t>
          </a:r>
          <a:r>
            <a:rPr kumimoji="1" lang="en-US" altLang="ja-JP" sz="1400">
              <a:latin typeface="ＭＳ ゴシック" pitchFamily="49" charset="-128"/>
              <a:ea typeface="ＭＳ ゴシック" pitchFamily="49" charset="-128"/>
            </a:rPr>
            <a:t>4.14</a:t>
          </a:r>
          <a:r>
            <a:rPr kumimoji="1" lang="ja-JP" altLang="en-US" sz="1400">
              <a:latin typeface="ＭＳ ゴシック" pitchFamily="49" charset="-128"/>
              <a:ea typeface="ＭＳ ゴシック" pitchFamily="49" charset="-128"/>
            </a:rPr>
            <a:t>％を一般会計が占めており、次いで、介護保険特別会計が</a:t>
          </a:r>
          <a:r>
            <a:rPr kumimoji="1" lang="en-US" altLang="ja-JP" sz="1400">
              <a:latin typeface="ＭＳ ゴシック" pitchFamily="49" charset="-128"/>
              <a:ea typeface="ＭＳ ゴシック" pitchFamily="49" charset="-128"/>
            </a:rPr>
            <a:t>0.54</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今後も、赤字額が発生しないよう健全な財政運営と企業努力に努める。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election activeCell="B21" sqref="B21:AX21"/>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3901537</v>
      </c>
      <c r="BO4" s="430"/>
      <c r="BP4" s="430"/>
      <c r="BQ4" s="430"/>
      <c r="BR4" s="430"/>
      <c r="BS4" s="430"/>
      <c r="BT4" s="430"/>
      <c r="BU4" s="431"/>
      <c r="BV4" s="429">
        <v>4633205</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4.0999999999999996</v>
      </c>
      <c r="CU4" s="436"/>
      <c r="CV4" s="436"/>
      <c r="CW4" s="436"/>
      <c r="CX4" s="436"/>
      <c r="CY4" s="436"/>
      <c r="CZ4" s="436"/>
      <c r="DA4" s="437"/>
      <c r="DB4" s="435">
        <v>3.6</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3775006</v>
      </c>
      <c r="BO5" s="467"/>
      <c r="BP5" s="467"/>
      <c r="BQ5" s="467"/>
      <c r="BR5" s="467"/>
      <c r="BS5" s="467"/>
      <c r="BT5" s="467"/>
      <c r="BU5" s="468"/>
      <c r="BV5" s="466">
        <v>4544338</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90.4</v>
      </c>
      <c r="CU5" s="464"/>
      <c r="CV5" s="464"/>
      <c r="CW5" s="464"/>
      <c r="CX5" s="464"/>
      <c r="CY5" s="464"/>
      <c r="CZ5" s="464"/>
      <c r="DA5" s="465"/>
      <c r="DB5" s="463">
        <v>82.1</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126531</v>
      </c>
      <c r="BO6" s="467"/>
      <c r="BP6" s="467"/>
      <c r="BQ6" s="467"/>
      <c r="BR6" s="467"/>
      <c r="BS6" s="467"/>
      <c r="BT6" s="467"/>
      <c r="BU6" s="468"/>
      <c r="BV6" s="466">
        <v>88867</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93.7</v>
      </c>
      <c r="CU6" s="504"/>
      <c r="CV6" s="504"/>
      <c r="CW6" s="504"/>
      <c r="CX6" s="504"/>
      <c r="CY6" s="504"/>
      <c r="CZ6" s="504"/>
      <c r="DA6" s="505"/>
      <c r="DB6" s="503">
        <v>85.2</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29584</v>
      </c>
      <c r="BO7" s="467"/>
      <c r="BP7" s="467"/>
      <c r="BQ7" s="467"/>
      <c r="BR7" s="467"/>
      <c r="BS7" s="467"/>
      <c r="BT7" s="467"/>
      <c r="BU7" s="468"/>
      <c r="BV7" s="466">
        <v>100</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2340475</v>
      </c>
      <c r="CU7" s="467"/>
      <c r="CV7" s="467"/>
      <c r="CW7" s="467"/>
      <c r="CX7" s="467"/>
      <c r="CY7" s="467"/>
      <c r="CZ7" s="467"/>
      <c r="DA7" s="468"/>
      <c r="DB7" s="466">
        <v>2470764</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96947</v>
      </c>
      <c r="BO8" s="467"/>
      <c r="BP8" s="467"/>
      <c r="BQ8" s="467"/>
      <c r="BR8" s="467"/>
      <c r="BS8" s="467"/>
      <c r="BT8" s="467"/>
      <c r="BU8" s="468"/>
      <c r="BV8" s="466">
        <v>88767</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0.1</v>
      </c>
      <c r="CU8" s="507"/>
      <c r="CV8" s="507"/>
      <c r="CW8" s="507"/>
      <c r="CX8" s="507"/>
      <c r="CY8" s="507"/>
      <c r="CZ8" s="507"/>
      <c r="DA8" s="508"/>
      <c r="DB8" s="506">
        <v>0.1</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1525</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108</v>
      </c>
      <c r="AV9" s="499"/>
      <c r="AW9" s="499"/>
      <c r="AX9" s="499"/>
      <c r="AY9" s="500" t="s">
        <v>115</v>
      </c>
      <c r="AZ9" s="501"/>
      <c r="BA9" s="501"/>
      <c r="BB9" s="501"/>
      <c r="BC9" s="501"/>
      <c r="BD9" s="501"/>
      <c r="BE9" s="501"/>
      <c r="BF9" s="501"/>
      <c r="BG9" s="501"/>
      <c r="BH9" s="501"/>
      <c r="BI9" s="501"/>
      <c r="BJ9" s="501"/>
      <c r="BK9" s="501"/>
      <c r="BL9" s="501"/>
      <c r="BM9" s="502"/>
      <c r="BN9" s="466">
        <v>8180</v>
      </c>
      <c r="BO9" s="467"/>
      <c r="BP9" s="467"/>
      <c r="BQ9" s="467"/>
      <c r="BR9" s="467"/>
      <c r="BS9" s="467"/>
      <c r="BT9" s="467"/>
      <c r="BU9" s="468"/>
      <c r="BV9" s="466">
        <v>8082</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13.5</v>
      </c>
      <c r="CU9" s="464"/>
      <c r="CV9" s="464"/>
      <c r="CW9" s="464"/>
      <c r="CX9" s="464"/>
      <c r="CY9" s="464"/>
      <c r="CZ9" s="464"/>
      <c r="DA9" s="465"/>
      <c r="DB9" s="463">
        <v>10.199999999999999</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1710</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953</v>
      </c>
      <c r="BO10" s="467"/>
      <c r="BP10" s="467"/>
      <c r="BQ10" s="467"/>
      <c r="BR10" s="467"/>
      <c r="BS10" s="467"/>
      <c r="BT10" s="467"/>
      <c r="BU10" s="468"/>
      <c r="BV10" s="466">
        <v>356</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1508</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220000</v>
      </c>
      <c r="BO12" s="467"/>
      <c r="BP12" s="467"/>
      <c r="BQ12" s="467"/>
      <c r="BR12" s="467"/>
      <c r="BS12" s="467"/>
      <c r="BT12" s="467"/>
      <c r="BU12" s="468"/>
      <c r="BV12" s="466">
        <v>890000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1506</v>
      </c>
      <c r="S13" s="548"/>
      <c r="T13" s="548"/>
      <c r="U13" s="548"/>
      <c r="V13" s="549"/>
      <c r="W13" s="482" t="s">
        <v>140</v>
      </c>
      <c r="X13" s="483"/>
      <c r="Y13" s="483"/>
      <c r="Z13" s="483"/>
      <c r="AA13" s="483"/>
      <c r="AB13" s="473"/>
      <c r="AC13" s="517">
        <v>264</v>
      </c>
      <c r="AD13" s="518"/>
      <c r="AE13" s="518"/>
      <c r="AF13" s="518"/>
      <c r="AG13" s="557"/>
      <c r="AH13" s="517">
        <v>306</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-210867</v>
      </c>
      <c r="BO13" s="467"/>
      <c r="BP13" s="467"/>
      <c r="BQ13" s="467"/>
      <c r="BR13" s="467"/>
      <c r="BS13" s="467"/>
      <c r="BT13" s="467"/>
      <c r="BU13" s="468"/>
      <c r="BV13" s="466">
        <v>-881562</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-0.2</v>
      </c>
      <c r="CU13" s="464"/>
      <c r="CV13" s="464"/>
      <c r="CW13" s="464"/>
      <c r="CX13" s="464"/>
      <c r="CY13" s="464"/>
      <c r="CZ13" s="464"/>
      <c r="DA13" s="465"/>
      <c r="DB13" s="463">
        <v>-0.4</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1553</v>
      </c>
      <c r="S14" s="548"/>
      <c r="T14" s="548"/>
      <c r="U14" s="548"/>
      <c r="V14" s="549"/>
      <c r="W14" s="456"/>
      <c r="X14" s="457"/>
      <c r="Y14" s="457"/>
      <c r="Z14" s="457"/>
      <c r="AA14" s="457"/>
      <c r="AB14" s="446"/>
      <c r="AC14" s="550">
        <v>33.5</v>
      </c>
      <c r="AD14" s="551"/>
      <c r="AE14" s="551"/>
      <c r="AF14" s="551"/>
      <c r="AG14" s="552"/>
      <c r="AH14" s="550">
        <v>35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t="s">
        <v>129</v>
      </c>
      <c r="CU14" s="562"/>
      <c r="CV14" s="562"/>
      <c r="CW14" s="562"/>
      <c r="CX14" s="562"/>
      <c r="CY14" s="562"/>
      <c r="CZ14" s="562"/>
      <c r="DA14" s="563"/>
      <c r="DB14" s="561" t="s">
        <v>147</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148</v>
      </c>
      <c r="N15" s="555"/>
      <c r="O15" s="555"/>
      <c r="P15" s="555"/>
      <c r="Q15" s="556"/>
      <c r="R15" s="547">
        <v>1551</v>
      </c>
      <c r="S15" s="548"/>
      <c r="T15" s="548"/>
      <c r="U15" s="548"/>
      <c r="V15" s="549"/>
      <c r="W15" s="482" t="s">
        <v>149</v>
      </c>
      <c r="X15" s="483"/>
      <c r="Y15" s="483"/>
      <c r="Z15" s="483"/>
      <c r="AA15" s="483"/>
      <c r="AB15" s="473"/>
      <c r="AC15" s="517">
        <v>81</v>
      </c>
      <c r="AD15" s="518"/>
      <c r="AE15" s="518"/>
      <c r="AF15" s="518"/>
      <c r="AG15" s="557"/>
      <c r="AH15" s="517">
        <v>95</v>
      </c>
      <c r="AI15" s="518"/>
      <c r="AJ15" s="518"/>
      <c r="AK15" s="518"/>
      <c r="AL15" s="519"/>
      <c r="AM15" s="495"/>
      <c r="AN15" s="496"/>
      <c r="AO15" s="496"/>
      <c r="AP15" s="496"/>
      <c r="AQ15" s="496"/>
      <c r="AR15" s="496"/>
      <c r="AS15" s="496"/>
      <c r="AT15" s="497"/>
      <c r="AU15" s="498"/>
      <c r="AV15" s="499"/>
      <c r="AW15" s="499"/>
      <c r="AX15" s="499"/>
      <c r="AY15" s="426" t="s">
        <v>150</v>
      </c>
      <c r="AZ15" s="427"/>
      <c r="BA15" s="427"/>
      <c r="BB15" s="427"/>
      <c r="BC15" s="427"/>
      <c r="BD15" s="427"/>
      <c r="BE15" s="427"/>
      <c r="BF15" s="427"/>
      <c r="BG15" s="427"/>
      <c r="BH15" s="427"/>
      <c r="BI15" s="427"/>
      <c r="BJ15" s="427"/>
      <c r="BK15" s="427"/>
      <c r="BL15" s="427"/>
      <c r="BM15" s="428"/>
      <c r="BN15" s="429">
        <v>252392</v>
      </c>
      <c r="BO15" s="430"/>
      <c r="BP15" s="430"/>
      <c r="BQ15" s="430"/>
      <c r="BR15" s="430"/>
      <c r="BS15" s="430"/>
      <c r="BT15" s="430"/>
      <c r="BU15" s="431"/>
      <c r="BV15" s="429">
        <v>241026</v>
      </c>
      <c r="BW15" s="430"/>
      <c r="BX15" s="430"/>
      <c r="BY15" s="430"/>
      <c r="BZ15" s="430"/>
      <c r="CA15" s="430"/>
      <c r="CB15" s="430"/>
      <c r="CC15" s="431"/>
      <c r="CD15" s="564" t="s">
        <v>151</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152</v>
      </c>
      <c r="M16" s="575"/>
      <c r="N16" s="575"/>
      <c r="O16" s="575"/>
      <c r="P16" s="575"/>
      <c r="Q16" s="576"/>
      <c r="R16" s="567" t="s">
        <v>153</v>
      </c>
      <c r="S16" s="568"/>
      <c r="T16" s="568"/>
      <c r="U16" s="568"/>
      <c r="V16" s="569"/>
      <c r="W16" s="456"/>
      <c r="X16" s="457"/>
      <c r="Y16" s="457"/>
      <c r="Z16" s="457"/>
      <c r="AA16" s="457"/>
      <c r="AB16" s="446"/>
      <c r="AC16" s="550">
        <v>10.3</v>
      </c>
      <c r="AD16" s="551"/>
      <c r="AE16" s="551"/>
      <c r="AF16" s="551"/>
      <c r="AG16" s="552"/>
      <c r="AH16" s="550">
        <v>10.9</v>
      </c>
      <c r="AI16" s="551"/>
      <c r="AJ16" s="551"/>
      <c r="AK16" s="551"/>
      <c r="AL16" s="553"/>
      <c r="AM16" s="495"/>
      <c r="AN16" s="496"/>
      <c r="AO16" s="496"/>
      <c r="AP16" s="496"/>
      <c r="AQ16" s="496"/>
      <c r="AR16" s="496"/>
      <c r="AS16" s="496"/>
      <c r="AT16" s="497"/>
      <c r="AU16" s="498"/>
      <c r="AV16" s="499"/>
      <c r="AW16" s="499"/>
      <c r="AX16" s="499"/>
      <c r="AY16" s="500" t="s">
        <v>154</v>
      </c>
      <c r="AZ16" s="501"/>
      <c r="BA16" s="501"/>
      <c r="BB16" s="501"/>
      <c r="BC16" s="501"/>
      <c r="BD16" s="501"/>
      <c r="BE16" s="501"/>
      <c r="BF16" s="501"/>
      <c r="BG16" s="501"/>
      <c r="BH16" s="501"/>
      <c r="BI16" s="501"/>
      <c r="BJ16" s="501"/>
      <c r="BK16" s="501"/>
      <c r="BL16" s="501"/>
      <c r="BM16" s="502"/>
      <c r="BN16" s="466">
        <v>2211568</v>
      </c>
      <c r="BO16" s="467"/>
      <c r="BP16" s="467"/>
      <c r="BQ16" s="467"/>
      <c r="BR16" s="467"/>
      <c r="BS16" s="467"/>
      <c r="BT16" s="467"/>
      <c r="BU16" s="468"/>
      <c r="BV16" s="466">
        <v>2299691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155</v>
      </c>
      <c r="N17" s="571"/>
      <c r="O17" s="571"/>
      <c r="P17" s="571"/>
      <c r="Q17" s="572"/>
      <c r="R17" s="567" t="s">
        <v>156</v>
      </c>
      <c r="S17" s="568"/>
      <c r="T17" s="568"/>
      <c r="U17" s="568"/>
      <c r="V17" s="569"/>
      <c r="W17" s="482" t="s">
        <v>157</v>
      </c>
      <c r="X17" s="483"/>
      <c r="Y17" s="483"/>
      <c r="Z17" s="483"/>
      <c r="AA17" s="483"/>
      <c r="AB17" s="473"/>
      <c r="AC17" s="517">
        <v>442</v>
      </c>
      <c r="AD17" s="518"/>
      <c r="AE17" s="518"/>
      <c r="AF17" s="518"/>
      <c r="AG17" s="557"/>
      <c r="AH17" s="517">
        <v>474</v>
      </c>
      <c r="AI17" s="518"/>
      <c r="AJ17" s="518"/>
      <c r="AK17" s="518"/>
      <c r="AL17" s="519"/>
      <c r="AM17" s="495"/>
      <c r="AN17" s="496"/>
      <c r="AO17" s="496"/>
      <c r="AP17" s="496"/>
      <c r="AQ17" s="496"/>
      <c r="AR17" s="496"/>
      <c r="AS17" s="496"/>
      <c r="AT17" s="497"/>
      <c r="AU17" s="498"/>
      <c r="AV17" s="499"/>
      <c r="AW17" s="499"/>
      <c r="AX17" s="499"/>
      <c r="AY17" s="500" t="s">
        <v>158</v>
      </c>
      <c r="AZ17" s="501"/>
      <c r="BA17" s="501"/>
      <c r="BB17" s="501"/>
      <c r="BC17" s="501"/>
      <c r="BD17" s="501"/>
      <c r="BE17" s="501"/>
      <c r="BF17" s="501"/>
      <c r="BG17" s="501"/>
      <c r="BH17" s="501"/>
      <c r="BI17" s="501"/>
      <c r="BJ17" s="501"/>
      <c r="BK17" s="501"/>
      <c r="BL17" s="501"/>
      <c r="BM17" s="502"/>
      <c r="BN17" s="466">
        <v>297960</v>
      </c>
      <c r="BO17" s="467"/>
      <c r="BP17" s="467"/>
      <c r="BQ17" s="467"/>
      <c r="BR17" s="467"/>
      <c r="BS17" s="467"/>
      <c r="BT17" s="467"/>
      <c r="BU17" s="468"/>
      <c r="BV17" s="466">
        <v>309773</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159</v>
      </c>
      <c r="C18" s="509"/>
      <c r="D18" s="509"/>
      <c r="E18" s="578"/>
      <c r="F18" s="578"/>
      <c r="G18" s="578"/>
      <c r="H18" s="578"/>
      <c r="I18" s="578"/>
      <c r="J18" s="578"/>
      <c r="K18" s="578"/>
      <c r="L18" s="579">
        <v>767.04</v>
      </c>
      <c r="M18" s="579"/>
      <c r="N18" s="579"/>
      <c r="O18" s="579"/>
      <c r="P18" s="579"/>
      <c r="Q18" s="579"/>
      <c r="R18" s="580"/>
      <c r="S18" s="580"/>
      <c r="T18" s="580"/>
      <c r="U18" s="580"/>
      <c r="V18" s="581"/>
      <c r="W18" s="484"/>
      <c r="X18" s="485"/>
      <c r="Y18" s="485"/>
      <c r="Z18" s="485"/>
      <c r="AA18" s="485"/>
      <c r="AB18" s="476"/>
      <c r="AC18" s="582">
        <v>56.2</v>
      </c>
      <c r="AD18" s="583"/>
      <c r="AE18" s="583"/>
      <c r="AF18" s="583"/>
      <c r="AG18" s="584"/>
      <c r="AH18" s="582">
        <v>54.2</v>
      </c>
      <c r="AI18" s="583"/>
      <c r="AJ18" s="583"/>
      <c r="AK18" s="583"/>
      <c r="AL18" s="585"/>
      <c r="AM18" s="495"/>
      <c r="AN18" s="496"/>
      <c r="AO18" s="496"/>
      <c r="AP18" s="496"/>
      <c r="AQ18" s="496"/>
      <c r="AR18" s="496"/>
      <c r="AS18" s="496"/>
      <c r="AT18" s="497"/>
      <c r="AU18" s="498"/>
      <c r="AV18" s="499"/>
      <c r="AW18" s="499"/>
      <c r="AX18" s="499"/>
      <c r="AY18" s="500" t="s">
        <v>160</v>
      </c>
      <c r="AZ18" s="501"/>
      <c r="BA18" s="501"/>
      <c r="BB18" s="501"/>
      <c r="BC18" s="501"/>
      <c r="BD18" s="501"/>
      <c r="BE18" s="501"/>
      <c r="BF18" s="501"/>
      <c r="BG18" s="501"/>
      <c r="BH18" s="501"/>
      <c r="BI18" s="501"/>
      <c r="BJ18" s="501"/>
      <c r="BK18" s="501"/>
      <c r="BL18" s="501"/>
      <c r="BM18" s="502"/>
      <c r="BN18" s="466">
        <v>2126548</v>
      </c>
      <c r="BO18" s="467"/>
      <c r="BP18" s="467"/>
      <c r="BQ18" s="467"/>
      <c r="BR18" s="467"/>
      <c r="BS18" s="467"/>
      <c r="BT18" s="467"/>
      <c r="BU18" s="468"/>
      <c r="BV18" s="466">
        <v>2032596</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161</v>
      </c>
      <c r="C19" s="509"/>
      <c r="D19" s="509"/>
      <c r="E19" s="578"/>
      <c r="F19" s="578"/>
      <c r="G19" s="578"/>
      <c r="H19" s="578"/>
      <c r="I19" s="578"/>
      <c r="J19" s="578"/>
      <c r="K19" s="578"/>
      <c r="L19" s="586">
        <v>2</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162</v>
      </c>
      <c r="AZ19" s="501"/>
      <c r="BA19" s="501"/>
      <c r="BB19" s="501"/>
      <c r="BC19" s="501"/>
      <c r="BD19" s="501"/>
      <c r="BE19" s="501"/>
      <c r="BF19" s="501"/>
      <c r="BG19" s="501"/>
      <c r="BH19" s="501"/>
      <c r="BI19" s="501"/>
      <c r="BJ19" s="501"/>
      <c r="BK19" s="501"/>
      <c r="BL19" s="501"/>
      <c r="BM19" s="502"/>
      <c r="BN19" s="466">
        <v>2934972</v>
      </c>
      <c r="BO19" s="467"/>
      <c r="BP19" s="467"/>
      <c r="BQ19" s="467"/>
      <c r="BR19" s="467"/>
      <c r="BS19" s="467"/>
      <c r="BT19" s="467"/>
      <c r="BU19" s="468"/>
      <c r="BV19" s="466">
        <v>3735168</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163</v>
      </c>
      <c r="C20" s="509"/>
      <c r="D20" s="509"/>
      <c r="E20" s="578"/>
      <c r="F20" s="578"/>
      <c r="G20" s="578"/>
      <c r="H20" s="578"/>
      <c r="I20" s="578"/>
      <c r="J20" s="578"/>
      <c r="K20" s="578"/>
      <c r="L20" s="586">
        <v>690</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164</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165</v>
      </c>
      <c r="C22" s="601"/>
      <c r="D22" s="602"/>
      <c r="E22" s="478" t="s">
        <v>1</v>
      </c>
      <c r="F22" s="483"/>
      <c r="G22" s="483"/>
      <c r="H22" s="483"/>
      <c r="I22" s="483"/>
      <c r="J22" s="483"/>
      <c r="K22" s="473"/>
      <c r="L22" s="478" t="s">
        <v>166</v>
      </c>
      <c r="M22" s="483"/>
      <c r="N22" s="483"/>
      <c r="O22" s="483"/>
      <c r="P22" s="473"/>
      <c r="Q22" s="609" t="s">
        <v>167</v>
      </c>
      <c r="R22" s="610"/>
      <c r="S22" s="610"/>
      <c r="T22" s="610"/>
      <c r="U22" s="610"/>
      <c r="V22" s="611"/>
      <c r="W22" s="615" t="s">
        <v>168</v>
      </c>
      <c r="X22" s="601"/>
      <c r="Y22" s="602"/>
      <c r="Z22" s="478" t="s">
        <v>1</v>
      </c>
      <c r="AA22" s="483"/>
      <c r="AB22" s="483"/>
      <c r="AC22" s="483"/>
      <c r="AD22" s="483"/>
      <c r="AE22" s="483"/>
      <c r="AF22" s="483"/>
      <c r="AG22" s="473"/>
      <c r="AH22" s="628" t="s">
        <v>169</v>
      </c>
      <c r="AI22" s="483"/>
      <c r="AJ22" s="483"/>
      <c r="AK22" s="483"/>
      <c r="AL22" s="473"/>
      <c r="AM22" s="628" t="s">
        <v>170</v>
      </c>
      <c r="AN22" s="629"/>
      <c r="AO22" s="629"/>
      <c r="AP22" s="629"/>
      <c r="AQ22" s="629"/>
      <c r="AR22" s="630"/>
      <c r="AS22" s="609" t="s">
        <v>167</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171</v>
      </c>
      <c r="AZ23" s="427"/>
      <c r="BA23" s="427"/>
      <c r="BB23" s="427"/>
      <c r="BC23" s="427"/>
      <c r="BD23" s="427"/>
      <c r="BE23" s="427"/>
      <c r="BF23" s="427"/>
      <c r="BG23" s="427"/>
      <c r="BH23" s="427"/>
      <c r="BI23" s="427"/>
      <c r="BJ23" s="427"/>
      <c r="BK23" s="427"/>
      <c r="BL23" s="427"/>
      <c r="BM23" s="428"/>
      <c r="BN23" s="466">
        <v>4539150</v>
      </c>
      <c r="BO23" s="467"/>
      <c r="BP23" s="467"/>
      <c r="BQ23" s="467"/>
      <c r="BR23" s="467"/>
      <c r="BS23" s="467"/>
      <c r="BT23" s="467"/>
      <c r="BU23" s="468"/>
      <c r="BV23" s="466">
        <v>4622805</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172</v>
      </c>
      <c r="F24" s="496"/>
      <c r="G24" s="496"/>
      <c r="H24" s="496"/>
      <c r="I24" s="496"/>
      <c r="J24" s="496"/>
      <c r="K24" s="497"/>
      <c r="L24" s="517">
        <v>1</v>
      </c>
      <c r="M24" s="518"/>
      <c r="N24" s="518"/>
      <c r="O24" s="518"/>
      <c r="P24" s="557"/>
      <c r="Q24" s="517">
        <v>6900</v>
      </c>
      <c r="R24" s="518"/>
      <c r="S24" s="518"/>
      <c r="T24" s="518"/>
      <c r="U24" s="518"/>
      <c r="V24" s="557"/>
      <c r="W24" s="616"/>
      <c r="X24" s="604"/>
      <c r="Y24" s="605"/>
      <c r="Z24" s="516" t="s">
        <v>173</v>
      </c>
      <c r="AA24" s="496"/>
      <c r="AB24" s="496"/>
      <c r="AC24" s="496"/>
      <c r="AD24" s="496"/>
      <c r="AE24" s="496"/>
      <c r="AF24" s="496"/>
      <c r="AG24" s="497"/>
      <c r="AH24" s="517">
        <v>63</v>
      </c>
      <c r="AI24" s="518"/>
      <c r="AJ24" s="518"/>
      <c r="AK24" s="518"/>
      <c r="AL24" s="557"/>
      <c r="AM24" s="517">
        <v>195048</v>
      </c>
      <c r="AN24" s="518"/>
      <c r="AO24" s="518"/>
      <c r="AP24" s="518"/>
      <c r="AQ24" s="518"/>
      <c r="AR24" s="557"/>
      <c r="AS24" s="517">
        <v>3096</v>
      </c>
      <c r="AT24" s="518"/>
      <c r="AU24" s="518"/>
      <c r="AV24" s="518"/>
      <c r="AW24" s="518"/>
      <c r="AX24" s="519"/>
      <c r="AY24" s="636" t="s">
        <v>174</v>
      </c>
      <c r="AZ24" s="637"/>
      <c r="BA24" s="637"/>
      <c r="BB24" s="637"/>
      <c r="BC24" s="637"/>
      <c r="BD24" s="637"/>
      <c r="BE24" s="637"/>
      <c r="BF24" s="637"/>
      <c r="BG24" s="637"/>
      <c r="BH24" s="637"/>
      <c r="BI24" s="637"/>
      <c r="BJ24" s="637"/>
      <c r="BK24" s="637"/>
      <c r="BL24" s="637"/>
      <c r="BM24" s="638"/>
      <c r="BN24" s="466">
        <v>3464512</v>
      </c>
      <c r="BO24" s="467"/>
      <c r="BP24" s="467"/>
      <c r="BQ24" s="467"/>
      <c r="BR24" s="467"/>
      <c r="BS24" s="467"/>
      <c r="BT24" s="467"/>
      <c r="BU24" s="468"/>
      <c r="BV24" s="466">
        <v>3615706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175</v>
      </c>
      <c r="F25" s="496"/>
      <c r="G25" s="496"/>
      <c r="H25" s="496"/>
      <c r="I25" s="496"/>
      <c r="J25" s="496"/>
      <c r="K25" s="497"/>
      <c r="L25" s="517">
        <v>1</v>
      </c>
      <c r="M25" s="518"/>
      <c r="N25" s="518"/>
      <c r="O25" s="518"/>
      <c r="P25" s="557"/>
      <c r="Q25" s="517">
        <v>5800</v>
      </c>
      <c r="R25" s="518"/>
      <c r="S25" s="518"/>
      <c r="T25" s="518"/>
      <c r="U25" s="518"/>
      <c r="V25" s="557"/>
      <c r="W25" s="616"/>
      <c r="X25" s="604"/>
      <c r="Y25" s="605"/>
      <c r="Z25" s="516" t="s">
        <v>176</v>
      </c>
      <c r="AA25" s="496"/>
      <c r="AB25" s="496"/>
      <c r="AC25" s="496"/>
      <c r="AD25" s="496"/>
      <c r="AE25" s="496"/>
      <c r="AF25" s="496"/>
      <c r="AG25" s="497"/>
      <c r="AH25" s="517" t="s">
        <v>138</v>
      </c>
      <c r="AI25" s="518"/>
      <c r="AJ25" s="518"/>
      <c r="AK25" s="518"/>
      <c r="AL25" s="557"/>
      <c r="AM25" s="517" t="s">
        <v>129</v>
      </c>
      <c r="AN25" s="518"/>
      <c r="AO25" s="518"/>
      <c r="AP25" s="518"/>
      <c r="AQ25" s="518"/>
      <c r="AR25" s="557"/>
      <c r="AS25" s="517" t="s">
        <v>138</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v>77923</v>
      </c>
      <c r="BO25" s="430"/>
      <c r="BP25" s="430"/>
      <c r="BQ25" s="430"/>
      <c r="BR25" s="430"/>
      <c r="BS25" s="430"/>
      <c r="BT25" s="430"/>
      <c r="BU25" s="431"/>
      <c r="BV25" s="429">
        <v>5759</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178</v>
      </c>
      <c r="F26" s="496"/>
      <c r="G26" s="496"/>
      <c r="H26" s="496"/>
      <c r="I26" s="496"/>
      <c r="J26" s="496"/>
      <c r="K26" s="497"/>
      <c r="L26" s="517">
        <v>1</v>
      </c>
      <c r="M26" s="518"/>
      <c r="N26" s="518"/>
      <c r="O26" s="518"/>
      <c r="P26" s="557"/>
      <c r="Q26" s="517">
        <v>5400</v>
      </c>
      <c r="R26" s="518"/>
      <c r="S26" s="518"/>
      <c r="T26" s="518"/>
      <c r="U26" s="518"/>
      <c r="V26" s="557"/>
      <c r="W26" s="616"/>
      <c r="X26" s="604"/>
      <c r="Y26" s="605"/>
      <c r="Z26" s="516" t="s">
        <v>179</v>
      </c>
      <c r="AA26" s="626"/>
      <c r="AB26" s="626"/>
      <c r="AC26" s="626"/>
      <c r="AD26" s="626"/>
      <c r="AE26" s="626"/>
      <c r="AF26" s="626"/>
      <c r="AG26" s="627"/>
      <c r="AH26" s="517" t="s">
        <v>138</v>
      </c>
      <c r="AI26" s="518"/>
      <c r="AJ26" s="518"/>
      <c r="AK26" s="518"/>
      <c r="AL26" s="557"/>
      <c r="AM26" s="517" t="s">
        <v>138</v>
      </c>
      <c r="AN26" s="518"/>
      <c r="AO26" s="518"/>
      <c r="AP26" s="518"/>
      <c r="AQ26" s="518"/>
      <c r="AR26" s="557"/>
      <c r="AS26" s="517" t="s">
        <v>138</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138</v>
      </c>
      <c r="BO26" s="467"/>
      <c r="BP26" s="467"/>
      <c r="BQ26" s="467"/>
      <c r="BR26" s="467"/>
      <c r="BS26" s="467"/>
      <c r="BT26" s="467"/>
      <c r="BU26" s="468"/>
      <c r="BV26" s="466" t="s">
        <v>138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181</v>
      </c>
      <c r="F27" s="496"/>
      <c r="G27" s="496"/>
      <c r="H27" s="496"/>
      <c r="I27" s="496"/>
      <c r="J27" s="496"/>
      <c r="K27" s="497"/>
      <c r="L27" s="517">
        <v>1</v>
      </c>
      <c r="M27" s="518"/>
      <c r="N27" s="518"/>
      <c r="O27" s="518"/>
      <c r="P27" s="557"/>
      <c r="Q27" s="517">
        <v>2540</v>
      </c>
      <c r="R27" s="518"/>
      <c r="S27" s="518"/>
      <c r="T27" s="518"/>
      <c r="U27" s="518"/>
      <c r="V27" s="557"/>
      <c r="W27" s="616"/>
      <c r="X27" s="604"/>
      <c r="Y27" s="605"/>
      <c r="Z27" s="516" t="s">
        <v>182</v>
      </c>
      <c r="AA27" s="496"/>
      <c r="AB27" s="496"/>
      <c r="AC27" s="496"/>
      <c r="AD27" s="496"/>
      <c r="AE27" s="496"/>
      <c r="AF27" s="496"/>
      <c r="AG27" s="497"/>
      <c r="AH27" s="517" t="s">
        <v>129</v>
      </c>
      <c r="AI27" s="518"/>
      <c r="AJ27" s="518"/>
      <c r="AK27" s="518"/>
      <c r="AL27" s="557"/>
      <c r="AM27" s="517" t="s">
        <v>138</v>
      </c>
      <c r="AN27" s="518"/>
      <c r="AO27" s="518"/>
      <c r="AP27" s="518"/>
      <c r="AQ27" s="518"/>
      <c r="AR27" s="557"/>
      <c r="AS27" s="517" t="s">
        <v>138</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v>94333</v>
      </c>
      <c r="BO27" s="640"/>
      <c r="BP27" s="640"/>
      <c r="BQ27" s="640"/>
      <c r="BR27" s="640"/>
      <c r="BS27" s="640"/>
      <c r="BT27" s="640"/>
      <c r="BU27" s="641"/>
      <c r="BV27" s="639">
        <v>94254</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184</v>
      </c>
      <c r="F28" s="496"/>
      <c r="G28" s="496"/>
      <c r="H28" s="496"/>
      <c r="I28" s="496"/>
      <c r="J28" s="496"/>
      <c r="K28" s="497"/>
      <c r="L28" s="517">
        <v>1</v>
      </c>
      <c r="M28" s="518"/>
      <c r="N28" s="518"/>
      <c r="O28" s="518"/>
      <c r="P28" s="557"/>
      <c r="Q28" s="517">
        <v>2010</v>
      </c>
      <c r="R28" s="518"/>
      <c r="S28" s="518"/>
      <c r="T28" s="518"/>
      <c r="U28" s="518"/>
      <c r="V28" s="557"/>
      <c r="W28" s="616"/>
      <c r="X28" s="604"/>
      <c r="Y28" s="605"/>
      <c r="Z28" s="516" t="s">
        <v>185</v>
      </c>
      <c r="AA28" s="496"/>
      <c r="AB28" s="496"/>
      <c r="AC28" s="496"/>
      <c r="AD28" s="496"/>
      <c r="AE28" s="496"/>
      <c r="AF28" s="496"/>
      <c r="AG28" s="497"/>
      <c r="AH28" s="517" t="s">
        <v>129</v>
      </c>
      <c r="AI28" s="518"/>
      <c r="AJ28" s="518"/>
      <c r="AK28" s="518"/>
      <c r="AL28" s="557"/>
      <c r="AM28" s="517" t="s">
        <v>138</v>
      </c>
      <c r="AN28" s="518"/>
      <c r="AO28" s="518"/>
      <c r="AP28" s="518"/>
      <c r="AQ28" s="518"/>
      <c r="AR28" s="557"/>
      <c r="AS28" s="517" t="s">
        <v>138</v>
      </c>
      <c r="AT28" s="518"/>
      <c r="AU28" s="518"/>
      <c r="AV28" s="518"/>
      <c r="AW28" s="518"/>
      <c r="AX28" s="519"/>
      <c r="AY28" s="642" t="s">
        <v>186</v>
      </c>
      <c r="AZ28" s="643"/>
      <c r="BA28" s="643"/>
      <c r="BB28" s="644"/>
      <c r="BC28" s="426" t="s">
        <v>48</v>
      </c>
      <c r="BD28" s="427"/>
      <c r="BE28" s="427"/>
      <c r="BF28" s="427"/>
      <c r="BG28" s="427"/>
      <c r="BH28" s="427"/>
      <c r="BI28" s="427"/>
      <c r="BJ28" s="427"/>
      <c r="BK28" s="427"/>
      <c r="BL28" s="427"/>
      <c r="BM28" s="428"/>
      <c r="BN28" s="429">
        <v>736868</v>
      </c>
      <c r="BO28" s="430"/>
      <c r="BP28" s="430"/>
      <c r="BQ28" s="430"/>
      <c r="BR28" s="430"/>
      <c r="BS28" s="430"/>
      <c r="BT28" s="430"/>
      <c r="BU28" s="431"/>
      <c r="BV28" s="429">
        <v>955915</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187</v>
      </c>
      <c r="F29" s="496"/>
      <c r="G29" s="496"/>
      <c r="H29" s="496"/>
      <c r="I29" s="496"/>
      <c r="J29" s="496"/>
      <c r="K29" s="497"/>
      <c r="L29" s="517">
        <v>7</v>
      </c>
      <c r="M29" s="518"/>
      <c r="N29" s="518"/>
      <c r="O29" s="518"/>
      <c r="P29" s="557"/>
      <c r="Q29" s="517">
        <v>1680</v>
      </c>
      <c r="R29" s="518"/>
      <c r="S29" s="518"/>
      <c r="T29" s="518"/>
      <c r="U29" s="518"/>
      <c r="V29" s="557"/>
      <c r="W29" s="617"/>
      <c r="X29" s="618"/>
      <c r="Y29" s="619"/>
      <c r="Z29" s="516" t="s">
        <v>188</v>
      </c>
      <c r="AA29" s="496"/>
      <c r="AB29" s="496"/>
      <c r="AC29" s="496"/>
      <c r="AD29" s="496"/>
      <c r="AE29" s="496"/>
      <c r="AF29" s="496"/>
      <c r="AG29" s="497"/>
      <c r="AH29" s="517">
        <v>63</v>
      </c>
      <c r="AI29" s="518"/>
      <c r="AJ29" s="518"/>
      <c r="AK29" s="518"/>
      <c r="AL29" s="557"/>
      <c r="AM29" s="517">
        <v>195048</v>
      </c>
      <c r="AN29" s="518"/>
      <c r="AO29" s="518"/>
      <c r="AP29" s="518"/>
      <c r="AQ29" s="518"/>
      <c r="AR29" s="557"/>
      <c r="AS29" s="517">
        <v>3096</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990234</v>
      </c>
      <c r="BO29" s="467"/>
      <c r="BP29" s="467"/>
      <c r="BQ29" s="467"/>
      <c r="BR29" s="467"/>
      <c r="BS29" s="467"/>
      <c r="BT29" s="467"/>
      <c r="BU29" s="468"/>
      <c r="BV29" s="466">
        <v>991255</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98.3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2923302</v>
      </c>
      <c r="BO30" s="640"/>
      <c r="BP30" s="640"/>
      <c r="BQ30" s="640"/>
      <c r="BR30" s="640"/>
      <c r="BS30" s="640"/>
      <c r="BT30" s="640"/>
      <c r="BU30" s="641"/>
      <c r="BV30" s="639">
        <v>2956617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197</v>
      </c>
      <c r="V33" s="490"/>
      <c r="W33" s="455" t="s">
        <v>198</v>
      </c>
      <c r="X33" s="455"/>
      <c r="Y33" s="455"/>
      <c r="Z33" s="455"/>
      <c r="AA33" s="455"/>
      <c r="AB33" s="455"/>
      <c r="AC33" s="455"/>
      <c r="AD33" s="455"/>
      <c r="AE33" s="455"/>
      <c r="AF33" s="455"/>
      <c r="AG33" s="455"/>
      <c r="AH33" s="455"/>
      <c r="AI33" s="455"/>
      <c r="AJ33" s="455"/>
      <c r="AK33" s="455"/>
      <c r="AL33" s="215"/>
      <c r="AM33" s="490" t="s">
        <v>197</v>
      </c>
      <c r="AN33" s="490"/>
      <c r="AO33" s="455" t="s">
        <v>199</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197</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IF('各会計、関係団体の財政状況及び健全化判断比率'!B31="","",'各会計、関係団体の財政状況及び健全化判断比率'!B31)</f>
        <v>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北空知衛生センター組合</v>
      </c>
      <c r="BZ34" s="653"/>
      <c r="CA34" s="653"/>
      <c r="CB34" s="653"/>
      <c r="CC34" s="653"/>
      <c r="CD34" s="653"/>
      <c r="CE34" s="653"/>
      <c r="CF34" s="653"/>
      <c r="CG34" s="653"/>
      <c r="CH34" s="653"/>
      <c r="CI34" s="653"/>
      <c r="CJ34" s="653"/>
      <c r="CK34" s="653"/>
      <c r="CL34" s="653"/>
      <c r="CM34" s="653"/>
      <c r="CN34" s="213"/>
      <c r="CO34" s="652">
        <f>IF(CQ34="","",MAX(C34:D43,U34:V43,AM34:AN43,BE34:BF43,BW34:BX43)+1)</f>
        <v>10</v>
      </c>
      <c r="CP34" s="652"/>
      <c r="CQ34" s="653" t="str">
        <f>IF('各会計、関係団体の財政状況及び健全化判断比率'!BS7="","",'各会計、関係団体の財政状況及び健全化判断比率'!BS7)</f>
        <v>ほろかない振興公社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奨学資金特別会計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IF('各会計、関係団体の財政状況及び健全化判断比率'!B32="","",'各会計、関係団体の財政状況及び健全化判断比率'!B32)</f>
        <v>下水道事業特別会計</v>
      </c>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上川教育研修センター組合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t="str">
        <f t="shared" si="2"/>
        <v/>
      </c>
      <c r="BX36" s="652"/>
      <c r="BY36" s="653" t="str">
        <f>IF('各会計、関係団体の財政状況及び健全化判断比率'!B70="","",'各会計、関係団体の財政状況及び健全化判断比率'!B70)</f>
        <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t="str">
        <f t="shared" si="2"/>
        <v/>
      </c>
      <c r="BX37" s="652"/>
      <c r="BY37" s="653" t="str">
        <f>IF('各会計、関係団体の財政状況及び健全化判断比率'!B71="","",'各会計、関係団体の財政状況及び健全化判断比率'!B71)</f>
        <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jgqwwymFsMRyvfnE8x22jFKP9fg7//kB872STckZhRieioBq0MSFJXrB1xLM9XIEr6LQSLPA63Fas/NCNy+gA==" saltValue="u/9OtRDLklP/0qpqkr2H8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scaleWithDoc="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election activeCell="B21" sqref="B21:AX2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44" t="s">
        <v>554</v>
      </c>
      <c r="D34" s="1244"/>
      <c r="E34" s="1245"/>
      <c r="F34" s="32">
        <v>3.8</v>
      </c>
      <c r="G34" s="33">
        <v>2.5499999999999998</v>
      </c>
      <c r="H34" s="33">
        <v>3.17</v>
      </c>
      <c r="I34" s="33">
        <v>3.59</v>
      </c>
      <c r="J34" s="34">
        <v>4.1399999999999997</v>
      </c>
      <c r="K34" s="22"/>
      <c r="L34" s="22"/>
      <c r="M34" s="22"/>
      <c r="N34" s="22"/>
      <c r="O34" s="22"/>
      <c r="P34" s="22"/>
    </row>
    <row r="35" spans="1:16" ht="39" customHeight="1" x14ac:dyDescent="0.15">
      <c r="A35" s="22"/>
      <c r="B35" s="35"/>
      <c r="C35" s="1238" t="s">
        <v>555</v>
      </c>
      <c r="D35" s="1239"/>
      <c r="E35" s="1240"/>
      <c r="F35" s="36">
        <v>0.41</v>
      </c>
      <c r="G35" s="37">
        <v>0.35</v>
      </c>
      <c r="H35" s="37">
        <v>0.47</v>
      </c>
      <c r="I35" s="37">
        <v>0.46</v>
      </c>
      <c r="J35" s="38">
        <v>0.54</v>
      </c>
      <c r="K35" s="22"/>
      <c r="L35" s="22"/>
      <c r="M35" s="22"/>
      <c r="N35" s="22"/>
      <c r="O35" s="22"/>
      <c r="P35" s="22"/>
    </row>
    <row r="36" spans="1:16" ht="39" customHeight="1" x14ac:dyDescent="0.15">
      <c r="A36" s="22"/>
      <c r="B36" s="35"/>
      <c r="C36" s="1238" t="s">
        <v>556</v>
      </c>
      <c r="D36" s="1239"/>
      <c r="E36" s="1240"/>
      <c r="F36" s="36">
        <v>0.01</v>
      </c>
      <c r="G36" s="37">
        <v>0</v>
      </c>
      <c r="H36" s="37">
        <v>0.01</v>
      </c>
      <c r="I36" s="37">
        <v>0.01</v>
      </c>
      <c r="J36" s="38">
        <v>0</v>
      </c>
      <c r="K36" s="22"/>
      <c r="L36" s="22"/>
      <c r="M36" s="22"/>
      <c r="N36" s="22"/>
      <c r="O36" s="22"/>
      <c r="P36" s="22"/>
    </row>
    <row r="37" spans="1:16" ht="39" customHeight="1" x14ac:dyDescent="0.15">
      <c r="A37" s="22"/>
      <c r="B37" s="35"/>
      <c r="C37" s="1238" t="s">
        <v>557</v>
      </c>
      <c r="D37" s="1239"/>
      <c r="E37" s="1240"/>
      <c r="F37" s="36">
        <v>0.01</v>
      </c>
      <c r="G37" s="37">
        <v>0.03</v>
      </c>
      <c r="H37" s="37">
        <v>0.2</v>
      </c>
      <c r="I37" s="37">
        <v>0.03</v>
      </c>
      <c r="J37" s="38">
        <v>0</v>
      </c>
      <c r="K37" s="22"/>
      <c r="L37" s="22"/>
      <c r="M37" s="22"/>
      <c r="N37" s="22"/>
      <c r="O37" s="22"/>
      <c r="P37" s="22"/>
    </row>
    <row r="38" spans="1:16" ht="39" customHeight="1" x14ac:dyDescent="0.15">
      <c r="A38" s="22"/>
      <c r="B38" s="35"/>
      <c r="C38" s="1238" t="s">
        <v>558</v>
      </c>
      <c r="D38" s="1239"/>
      <c r="E38" s="1240"/>
      <c r="F38" s="36">
        <v>0</v>
      </c>
      <c r="G38" s="37">
        <v>0</v>
      </c>
      <c r="H38" s="37">
        <v>0</v>
      </c>
      <c r="I38" s="37">
        <v>0</v>
      </c>
      <c r="J38" s="38">
        <v>0</v>
      </c>
      <c r="K38" s="22"/>
      <c r="L38" s="22"/>
      <c r="M38" s="22"/>
      <c r="N38" s="22"/>
      <c r="O38" s="22"/>
      <c r="P38" s="22"/>
    </row>
    <row r="39" spans="1:16" ht="39" customHeight="1" x14ac:dyDescent="0.15">
      <c r="A39" s="22"/>
      <c r="B39" s="35"/>
      <c r="C39" s="1238" t="s">
        <v>559</v>
      </c>
      <c r="D39" s="1239"/>
      <c r="E39" s="1240"/>
      <c r="F39" s="36">
        <v>0</v>
      </c>
      <c r="G39" s="37">
        <v>0</v>
      </c>
      <c r="H39" s="37">
        <v>0</v>
      </c>
      <c r="I39" s="37">
        <v>0</v>
      </c>
      <c r="J39" s="38">
        <v>0</v>
      </c>
      <c r="K39" s="22"/>
      <c r="L39" s="22"/>
      <c r="M39" s="22"/>
      <c r="N39" s="22"/>
      <c r="O39" s="22"/>
      <c r="P39" s="22"/>
    </row>
    <row r="40" spans="1:16" ht="39" customHeight="1" x14ac:dyDescent="0.15">
      <c r="A40" s="22"/>
      <c r="B40" s="35"/>
      <c r="C40" s="1238" t="s">
        <v>560</v>
      </c>
      <c r="D40" s="1239"/>
      <c r="E40" s="1240"/>
      <c r="F40" s="36">
        <v>0</v>
      </c>
      <c r="G40" s="37">
        <v>0</v>
      </c>
      <c r="H40" s="37">
        <v>0</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561</v>
      </c>
      <c r="D42" s="1239"/>
      <c r="E42" s="1240"/>
      <c r="F42" s="36" t="s">
        <v>505</v>
      </c>
      <c r="G42" s="37" t="s">
        <v>562</v>
      </c>
      <c r="H42" s="37" t="s">
        <v>505</v>
      </c>
      <c r="I42" s="37" t="s">
        <v>505</v>
      </c>
      <c r="J42" s="38" t="s">
        <v>505</v>
      </c>
      <c r="K42" s="22"/>
      <c r="L42" s="22"/>
      <c r="M42" s="22"/>
      <c r="N42" s="22"/>
      <c r="O42" s="22"/>
      <c r="P42" s="22"/>
    </row>
    <row r="43" spans="1:16" ht="39" customHeight="1" thickBot="1" x14ac:dyDescent="0.2">
      <c r="A43" s="22"/>
      <c r="B43" s="40"/>
      <c r="C43" s="1241" t="s">
        <v>563</v>
      </c>
      <c r="D43" s="1242"/>
      <c r="E43" s="1243"/>
      <c r="F43" s="41">
        <v>0.36</v>
      </c>
      <c r="G43" s="42" t="s">
        <v>505</v>
      </c>
      <c r="H43" s="42">
        <v>1.05</v>
      </c>
      <c r="I43" s="42">
        <v>0</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uUbTLT2G2WVeHC8AYHFw/NOKGmtxFa5rL3S949UTDuf85P+MuTMn472uvoTT92I5ilaFzgj2KfUxo4I9fmYKg==" saltValue="K5oZ5byfz8zZY45FDhx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scaleWithDoc="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8"/>
  <sheetViews>
    <sheetView showGridLines="0" zoomScale="85" zoomScaleNormal="85" zoomScaleSheetLayoutView="55" workbookViewId="0">
      <selection activeCell="B21" sqref="B21:AX2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431</v>
      </c>
      <c r="L45" s="60">
        <v>418</v>
      </c>
      <c r="M45" s="60">
        <v>431</v>
      </c>
      <c r="N45" s="60">
        <v>441</v>
      </c>
      <c r="O45" s="61">
        <v>429</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505</v>
      </c>
      <c r="L46" s="64" t="s">
        <v>505</v>
      </c>
      <c r="M46" s="64" t="s">
        <v>505</v>
      </c>
      <c r="N46" s="64" t="s">
        <v>505</v>
      </c>
      <c r="O46" s="65" t="s">
        <v>505</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505</v>
      </c>
      <c r="L47" s="64" t="s">
        <v>505</v>
      </c>
      <c r="M47" s="64" t="s">
        <v>505</v>
      </c>
      <c r="N47" s="64" t="s">
        <v>505</v>
      </c>
      <c r="O47" s="65" t="s">
        <v>505</v>
      </c>
      <c r="P47" s="48"/>
      <c r="Q47" s="48"/>
      <c r="R47" s="48"/>
      <c r="S47" s="48"/>
      <c r="T47" s="48"/>
      <c r="U47" s="48"/>
    </row>
    <row r="48" spans="1:21" ht="30.75" customHeight="1" x14ac:dyDescent="0.15">
      <c r="A48" s="48"/>
      <c r="B48" s="1248"/>
      <c r="C48" s="1249"/>
      <c r="D48" s="62"/>
      <c r="E48" s="1254" t="s">
        <v>15</v>
      </c>
      <c r="F48" s="1254"/>
      <c r="G48" s="1254"/>
      <c r="H48" s="1254"/>
      <c r="I48" s="1254"/>
      <c r="J48" s="1255"/>
      <c r="K48" s="63">
        <v>72</v>
      </c>
      <c r="L48" s="64">
        <v>76</v>
      </c>
      <c r="M48" s="64">
        <v>60</v>
      </c>
      <c r="N48" s="64">
        <v>67</v>
      </c>
      <c r="O48" s="65">
        <v>69</v>
      </c>
      <c r="P48" s="48"/>
      <c r="Q48" s="48"/>
      <c r="R48" s="48"/>
      <c r="S48" s="48"/>
      <c r="T48" s="48"/>
      <c r="U48" s="48"/>
    </row>
    <row r="49" spans="1:21" ht="30.75" customHeight="1" x14ac:dyDescent="0.15">
      <c r="A49" s="48"/>
      <c r="B49" s="1248"/>
      <c r="C49" s="1249"/>
      <c r="D49" s="62"/>
      <c r="E49" s="1254" t="s">
        <v>16</v>
      </c>
      <c r="F49" s="1254"/>
      <c r="G49" s="1254"/>
      <c r="H49" s="1254"/>
      <c r="I49" s="1254"/>
      <c r="J49" s="1255"/>
      <c r="K49" s="63">
        <v>7</v>
      </c>
      <c r="L49" s="64" t="s">
        <v>505</v>
      </c>
      <c r="M49" s="64" t="s">
        <v>505</v>
      </c>
      <c r="N49" s="64" t="s">
        <v>505</v>
      </c>
      <c r="O49" s="65" t="s">
        <v>505</v>
      </c>
      <c r="P49" s="48"/>
      <c r="Q49" s="48"/>
      <c r="R49" s="48"/>
      <c r="S49" s="48"/>
      <c r="T49" s="48"/>
      <c r="U49" s="48"/>
    </row>
    <row r="50" spans="1:21" ht="30.75" customHeight="1" x14ac:dyDescent="0.15">
      <c r="A50" s="48"/>
      <c r="B50" s="1248"/>
      <c r="C50" s="1249"/>
      <c r="D50" s="62"/>
      <c r="E50" s="1254" t="s">
        <v>17</v>
      </c>
      <c r="F50" s="1254"/>
      <c r="G50" s="1254"/>
      <c r="H50" s="1254"/>
      <c r="I50" s="1254"/>
      <c r="J50" s="1255"/>
      <c r="K50" s="63">
        <v>2</v>
      </c>
      <c r="L50" s="64">
        <v>2</v>
      </c>
      <c r="M50" s="64">
        <v>2</v>
      </c>
      <c r="N50" s="64">
        <v>1</v>
      </c>
      <c r="O50" s="65">
        <v>1</v>
      </c>
      <c r="P50" s="48"/>
      <c r="Q50" s="48"/>
      <c r="R50" s="48"/>
      <c r="S50" s="48"/>
      <c r="T50" s="48"/>
      <c r="U50" s="48"/>
    </row>
    <row r="51" spans="1:21" ht="30.75" customHeight="1" x14ac:dyDescent="0.15">
      <c r="A51" s="48"/>
      <c r="B51" s="1250"/>
      <c r="C51" s="1251"/>
      <c r="D51" s="66"/>
      <c r="E51" s="1254" t="s">
        <v>18</v>
      </c>
      <c r="F51" s="1254"/>
      <c r="G51" s="1254"/>
      <c r="H51" s="1254"/>
      <c r="I51" s="1254"/>
      <c r="J51" s="1255"/>
      <c r="K51" s="63">
        <v>0</v>
      </c>
      <c r="L51" s="64">
        <v>0</v>
      </c>
      <c r="M51" s="64">
        <v>0</v>
      </c>
      <c r="N51" s="64" t="s">
        <v>505</v>
      </c>
      <c r="O51" s="65" t="s">
        <v>505</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456</v>
      </c>
      <c r="L52" s="64">
        <v>487</v>
      </c>
      <c r="M52" s="64">
        <v>519</v>
      </c>
      <c r="N52" s="64">
        <v>520</v>
      </c>
      <c r="O52" s="65">
        <v>478</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56</v>
      </c>
      <c r="L53" s="69">
        <v>9</v>
      </c>
      <c r="M53" s="69">
        <v>-26</v>
      </c>
      <c r="N53" s="69">
        <v>-11</v>
      </c>
      <c r="O53" s="70">
        <v>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564</v>
      </c>
      <c r="L56" s="80" t="s">
        <v>565</v>
      </c>
      <c r="M56" s="80" t="s">
        <v>566</v>
      </c>
      <c r="N56" s="80" t="s">
        <v>567</v>
      </c>
      <c r="O56" s="81" t="s">
        <v>568</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578</v>
      </c>
      <c r="L57" s="83" t="s">
        <v>578</v>
      </c>
      <c r="M57" s="83" t="s">
        <v>578</v>
      </c>
      <c r="N57" s="83" t="s">
        <v>578</v>
      </c>
      <c r="O57" s="84" t="s">
        <v>578</v>
      </c>
    </row>
    <row r="58" spans="1:21" ht="31.5" customHeight="1" thickBot="1" x14ac:dyDescent="0.2">
      <c r="B58" s="1264"/>
      <c r="C58" s="1265"/>
      <c r="D58" s="1269" t="s">
        <v>27</v>
      </c>
      <c r="E58" s="1270"/>
      <c r="F58" s="1270"/>
      <c r="G58" s="1270"/>
      <c r="H58" s="1270"/>
      <c r="I58" s="1270"/>
      <c r="J58" s="1271"/>
      <c r="K58" s="85" t="s">
        <v>578</v>
      </c>
      <c r="L58" s="86" t="s">
        <v>578</v>
      </c>
      <c r="M58" s="86" t="s">
        <v>578</v>
      </c>
      <c r="N58" s="86" t="s">
        <v>578</v>
      </c>
      <c r="O58" s="87" t="s">
        <v>578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x14ac:dyDescent="0.15"/>
    <row r="64" spans="1:21" ht="12.6" hidden="1" customHeight="1" x14ac:dyDescent="0.15"/>
    <row r="65" ht="12.6" hidden="1" customHeight="1" x14ac:dyDescent="0.15"/>
    <row r="66" ht="12.6" hidden="1" customHeight="1" x14ac:dyDescent="0.15"/>
    <row r="67" ht="12.6" hidden="1" customHeight="1" x14ac:dyDescent="0.15"/>
    <row r="68" ht="12.6" hidden="1" customHeight="1" x14ac:dyDescent="0.15"/>
  </sheetData>
  <sheetProtection algorithmName="SHA-512" hashValue="hGb+BrDMQVZoa5xtFrluh3GxRDoF3y3m9uwvoKg+Y0vJHZZzu5nb6f5dBYOMb3/X1hmeJXzyLbFcMpzJEU8sjA==" saltValue="KncqNjngxLqkHWLfv+M5u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1" orientation="landscape" cellComments="asDisplayed" r:id="rId1"/>
  <headerFooter scaleWithDoc="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55" zoomScaleNormal="55" zoomScaleSheetLayoutView="100" workbookViewId="0">
      <selection activeCell="B21" sqref="B21:AX21"/>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547</v>
      </c>
      <c r="J40" s="99" t="s">
        <v>548</v>
      </c>
      <c r="K40" s="99" t="s">
        <v>549</v>
      </c>
      <c r="L40" s="99" t="s">
        <v>550</v>
      </c>
      <c r="M40" s="100" t="s">
        <v>551</v>
      </c>
    </row>
    <row r="41" spans="2:13" ht="27.75" customHeight="1" x14ac:dyDescent="0.15">
      <c r="B41" s="1272" t="s">
        <v>30</v>
      </c>
      <c r="C41" s="1273"/>
      <c r="D41" s="101"/>
      <c r="E41" s="1278" t="s">
        <v>31</v>
      </c>
      <c r="F41" s="1278"/>
      <c r="G41" s="1278"/>
      <c r="H41" s="1279"/>
      <c r="I41" s="102">
        <v>3749</v>
      </c>
      <c r="J41" s="103">
        <v>4493</v>
      </c>
      <c r="K41" s="103">
        <v>4783</v>
      </c>
      <c r="L41" s="103">
        <v>4623</v>
      </c>
      <c r="M41" s="104">
        <v>4539</v>
      </c>
    </row>
    <row r="42" spans="2:13" ht="27.75" customHeight="1" x14ac:dyDescent="0.15">
      <c r="B42" s="1274"/>
      <c r="C42" s="1275"/>
      <c r="D42" s="105"/>
      <c r="E42" s="1280" t="s">
        <v>32</v>
      </c>
      <c r="F42" s="1280"/>
      <c r="G42" s="1280"/>
      <c r="H42" s="1281"/>
      <c r="I42" s="106" t="s">
        <v>505</v>
      </c>
      <c r="J42" s="107" t="s">
        <v>505</v>
      </c>
      <c r="K42" s="107" t="s">
        <v>505</v>
      </c>
      <c r="L42" s="107" t="s">
        <v>505</v>
      </c>
      <c r="M42" s="108" t="s">
        <v>505</v>
      </c>
    </row>
    <row r="43" spans="2:13" ht="27.75" customHeight="1" x14ac:dyDescent="0.15">
      <c r="B43" s="1274"/>
      <c r="C43" s="1275"/>
      <c r="D43" s="105"/>
      <c r="E43" s="1280" t="s">
        <v>33</v>
      </c>
      <c r="F43" s="1280"/>
      <c r="G43" s="1280"/>
      <c r="H43" s="1281"/>
      <c r="I43" s="106">
        <v>746</v>
      </c>
      <c r="J43" s="107">
        <v>674</v>
      </c>
      <c r="K43" s="107">
        <v>636</v>
      </c>
      <c r="L43" s="107">
        <v>611</v>
      </c>
      <c r="M43" s="108">
        <v>561</v>
      </c>
    </row>
    <row r="44" spans="2:13" ht="27.75" customHeight="1" x14ac:dyDescent="0.15">
      <c r="B44" s="1274"/>
      <c r="C44" s="1275"/>
      <c r="D44" s="105"/>
      <c r="E44" s="1280" t="s">
        <v>34</v>
      </c>
      <c r="F44" s="1280"/>
      <c r="G44" s="1280"/>
      <c r="H44" s="1281"/>
      <c r="I44" s="106" t="s">
        <v>505</v>
      </c>
      <c r="J44" s="107" t="s">
        <v>505</v>
      </c>
      <c r="K44" s="107" t="s">
        <v>505</v>
      </c>
      <c r="L44" s="107" t="s">
        <v>505</v>
      </c>
      <c r="M44" s="108" t="s">
        <v>505</v>
      </c>
    </row>
    <row r="45" spans="2:13" ht="27.75" customHeight="1" x14ac:dyDescent="0.15">
      <c r="B45" s="1274"/>
      <c r="C45" s="1275"/>
      <c r="D45" s="105"/>
      <c r="E45" s="1280" t="s">
        <v>35</v>
      </c>
      <c r="F45" s="1280"/>
      <c r="G45" s="1280"/>
      <c r="H45" s="1281"/>
      <c r="I45" s="106">
        <v>685</v>
      </c>
      <c r="J45" s="107">
        <v>717</v>
      </c>
      <c r="K45" s="107">
        <v>868</v>
      </c>
      <c r="L45" s="107">
        <v>863</v>
      </c>
      <c r="M45" s="108">
        <v>788</v>
      </c>
    </row>
    <row r="46" spans="2:13" ht="27.75" customHeight="1" x14ac:dyDescent="0.15">
      <c r="B46" s="1274"/>
      <c r="C46" s="1275"/>
      <c r="D46" s="109"/>
      <c r="E46" s="1280" t="s">
        <v>36</v>
      </c>
      <c r="F46" s="1280"/>
      <c r="G46" s="1280"/>
      <c r="H46" s="1281"/>
      <c r="I46" s="106" t="s">
        <v>505</v>
      </c>
      <c r="J46" s="107" t="s">
        <v>505</v>
      </c>
      <c r="K46" s="107" t="s">
        <v>505</v>
      </c>
      <c r="L46" s="107" t="s">
        <v>505</v>
      </c>
      <c r="M46" s="108" t="s">
        <v>505</v>
      </c>
    </row>
    <row r="47" spans="2:13" ht="27.75" customHeight="1" x14ac:dyDescent="0.15">
      <c r="B47" s="1274"/>
      <c r="C47" s="1275"/>
      <c r="D47" s="110"/>
      <c r="E47" s="1282" t="s">
        <v>37</v>
      </c>
      <c r="F47" s="1283"/>
      <c r="G47" s="1283"/>
      <c r="H47" s="1284"/>
      <c r="I47" s="106" t="s">
        <v>505</v>
      </c>
      <c r="J47" s="107" t="s">
        <v>505</v>
      </c>
      <c r="K47" s="107" t="s">
        <v>505</v>
      </c>
      <c r="L47" s="107" t="s">
        <v>505</v>
      </c>
      <c r="M47" s="108" t="s">
        <v>505</v>
      </c>
    </row>
    <row r="48" spans="2:13" ht="27.75" customHeight="1" x14ac:dyDescent="0.15">
      <c r="B48" s="1274"/>
      <c r="C48" s="1275"/>
      <c r="D48" s="105"/>
      <c r="E48" s="1280" t="s">
        <v>38</v>
      </c>
      <c r="F48" s="1280"/>
      <c r="G48" s="1280"/>
      <c r="H48" s="1281"/>
      <c r="I48" s="106" t="s">
        <v>505</v>
      </c>
      <c r="J48" s="107" t="s">
        <v>505</v>
      </c>
      <c r="K48" s="107" t="s">
        <v>505</v>
      </c>
      <c r="L48" s="107" t="s">
        <v>505</v>
      </c>
      <c r="M48" s="108" t="s">
        <v>505</v>
      </c>
    </row>
    <row r="49" spans="2:13" ht="27.75" customHeight="1" x14ac:dyDescent="0.15">
      <c r="B49" s="1276"/>
      <c r="C49" s="1277"/>
      <c r="D49" s="105"/>
      <c r="E49" s="1280" t="s">
        <v>39</v>
      </c>
      <c r="F49" s="1280"/>
      <c r="G49" s="1280"/>
      <c r="H49" s="1281"/>
      <c r="I49" s="106" t="s">
        <v>505</v>
      </c>
      <c r="J49" s="107" t="s">
        <v>505</v>
      </c>
      <c r="K49" s="107" t="s">
        <v>505</v>
      </c>
      <c r="L49" s="107" t="s">
        <v>505</v>
      </c>
      <c r="M49" s="108" t="s">
        <v>505</v>
      </c>
    </row>
    <row r="50" spans="2:13" ht="27.75" customHeight="1" x14ac:dyDescent="0.15">
      <c r="B50" s="1285" t="s">
        <v>40</v>
      </c>
      <c r="C50" s="1286"/>
      <c r="D50" s="111"/>
      <c r="E50" s="1280" t="s">
        <v>41</v>
      </c>
      <c r="F50" s="1280"/>
      <c r="G50" s="1280"/>
      <c r="H50" s="1281"/>
      <c r="I50" s="106">
        <v>4511</v>
      </c>
      <c r="J50" s="107">
        <v>4835</v>
      </c>
      <c r="K50" s="107">
        <v>5054</v>
      </c>
      <c r="L50" s="107">
        <v>5169</v>
      </c>
      <c r="M50" s="108">
        <v>4915</v>
      </c>
    </row>
    <row r="51" spans="2:13" ht="27.75" customHeight="1" x14ac:dyDescent="0.15">
      <c r="B51" s="1274"/>
      <c r="C51" s="1275"/>
      <c r="D51" s="105"/>
      <c r="E51" s="1280" t="s">
        <v>42</v>
      </c>
      <c r="F51" s="1280"/>
      <c r="G51" s="1280"/>
      <c r="H51" s="1281"/>
      <c r="I51" s="106">
        <v>619</v>
      </c>
      <c r="J51" s="107">
        <v>616</v>
      </c>
      <c r="K51" s="107">
        <v>574</v>
      </c>
      <c r="L51" s="107">
        <v>510</v>
      </c>
      <c r="M51" s="108">
        <v>470</v>
      </c>
    </row>
    <row r="52" spans="2:13" ht="27.75" customHeight="1" x14ac:dyDescent="0.15">
      <c r="B52" s="1276"/>
      <c r="C52" s="1277"/>
      <c r="D52" s="105"/>
      <c r="E52" s="1280" t="s">
        <v>43</v>
      </c>
      <c r="F52" s="1280"/>
      <c r="G52" s="1280"/>
      <c r="H52" s="1281"/>
      <c r="I52" s="106">
        <v>3908</v>
      </c>
      <c r="J52" s="107">
        <v>4287</v>
      </c>
      <c r="K52" s="107">
        <v>4116</v>
      </c>
      <c r="L52" s="107">
        <v>4278</v>
      </c>
      <c r="M52" s="108">
        <v>4216</v>
      </c>
    </row>
    <row r="53" spans="2:13" ht="27.75" customHeight="1" thickBot="1" x14ac:dyDescent="0.2">
      <c r="B53" s="1287" t="s">
        <v>44</v>
      </c>
      <c r="C53" s="1288"/>
      <c r="D53" s="112"/>
      <c r="E53" s="1289" t="s">
        <v>45</v>
      </c>
      <c r="F53" s="1289"/>
      <c r="G53" s="1289"/>
      <c r="H53" s="1290"/>
      <c r="I53" s="113">
        <v>-3857</v>
      </c>
      <c r="J53" s="114">
        <v>-3854</v>
      </c>
      <c r="K53" s="114">
        <v>-3457</v>
      </c>
      <c r="L53" s="114">
        <v>-3860</v>
      </c>
      <c r="M53" s="115">
        <v>-3714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93Mr2R3Y5b1QIQPHORrZhw7HvlVoA/mPaWqpOM/SjGAPUGQLfpuqzqxzaUETBg/A9a1n1a6VkKdjoRbdQYzgw==" saltValue="JrONXTNJkD6axE29EHZ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scaleWithDoc="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A22" zoomScale="55" zoomScaleNormal="55" zoomScaleSheetLayoutView="100" workbookViewId="0">
      <selection activeCell="B21" sqref="B21:AX2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549</v>
      </c>
      <c r="G54" s="124" t="s">
        <v>550</v>
      </c>
      <c r="H54" s="125" t="s">
        <v>551</v>
      </c>
    </row>
    <row r="55" spans="2:8" ht="52.5" customHeight="1" x14ac:dyDescent="0.15">
      <c r="B55" s="126"/>
      <c r="C55" s="1299" t="s">
        <v>48</v>
      </c>
      <c r="D55" s="1299"/>
      <c r="E55" s="1300"/>
      <c r="F55" s="127">
        <v>1846</v>
      </c>
      <c r="G55" s="127">
        <v>956</v>
      </c>
      <c r="H55" s="128">
        <v>737</v>
      </c>
    </row>
    <row r="56" spans="2:8" ht="52.5" customHeight="1" x14ac:dyDescent="0.15">
      <c r="B56" s="129"/>
      <c r="C56" s="1301" t="s">
        <v>49</v>
      </c>
      <c r="D56" s="1301"/>
      <c r="E56" s="1302"/>
      <c r="F56" s="130">
        <v>992</v>
      </c>
      <c r="G56" s="130">
        <v>991</v>
      </c>
      <c r="H56" s="131">
        <v>990</v>
      </c>
    </row>
    <row r="57" spans="2:8" ht="53.25" customHeight="1" x14ac:dyDescent="0.15">
      <c r="B57" s="129"/>
      <c r="C57" s="1303" t="s">
        <v>50</v>
      </c>
      <c r="D57" s="1303"/>
      <c r="E57" s="1304"/>
      <c r="F57" s="132">
        <v>1942</v>
      </c>
      <c r="G57" s="132">
        <v>2957</v>
      </c>
      <c r="H57" s="133">
        <v>2923</v>
      </c>
    </row>
    <row r="58" spans="2:8" ht="45.75" customHeight="1" x14ac:dyDescent="0.15">
      <c r="B58" s="134"/>
      <c r="C58" s="1291" t="s">
        <v>573</v>
      </c>
      <c r="D58" s="1292"/>
      <c r="E58" s="1293"/>
      <c r="F58" s="135">
        <v>0</v>
      </c>
      <c r="G58" s="135">
        <v>980</v>
      </c>
      <c r="H58" s="136">
        <v>980</v>
      </c>
    </row>
    <row r="59" spans="2:8" ht="45.75" customHeight="1" x14ac:dyDescent="0.15">
      <c r="B59" s="134"/>
      <c r="C59" s="1291" t="s">
        <v>574</v>
      </c>
      <c r="D59" s="1292"/>
      <c r="E59" s="1293"/>
      <c r="F59" s="135">
        <v>719</v>
      </c>
      <c r="G59" s="135">
        <v>739</v>
      </c>
      <c r="H59" s="136">
        <v>739</v>
      </c>
    </row>
    <row r="60" spans="2:8" ht="45.75" customHeight="1" x14ac:dyDescent="0.15">
      <c r="B60" s="134"/>
      <c r="C60" s="1291" t="s">
        <v>575</v>
      </c>
      <c r="D60" s="1292"/>
      <c r="E60" s="1293"/>
      <c r="F60" s="135">
        <v>642</v>
      </c>
      <c r="G60" s="135">
        <v>636</v>
      </c>
      <c r="H60" s="136">
        <v>628</v>
      </c>
    </row>
    <row r="61" spans="2:8" ht="45.75" customHeight="1" x14ac:dyDescent="0.15">
      <c r="B61" s="134"/>
      <c r="C61" s="1291" t="s">
        <v>576</v>
      </c>
      <c r="D61" s="1292"/>
      <c r="E61" s="1293"/>
      <c r="F61" s="135">
        <v>200</v>
      </c>
      <c r="G61" s="135">
        <v>200</v>
      </c>
      <c r="H61" s="136">
        <v>200</v>
      </c>
    </row>
    <row r="62" spans="2:8" ht="45.75" customHeight="1" thickBot="1" x14ac:dyDescent="0.2">
      <c r="B62" s="137"/>
      <c r="C62" s="1294" t="s">
        <v>577</v>
      </c>
      <c r="D62" s="1295"/>
      <c r="E62" s="1296"/>
      <c r="F62" s="138">
        <v>106</v>
      </c>
      <c r="G62" s="138">
        <v>106</v>
      </c>
      <c r="H62" s="139">
        <v>106</v>
      </c>
    </row>
    <row r="63" spans="2:8" ht="52.5" customHeight="1" thickBot="1" x14ac:dyDescent="0.2">
      <c r="B63" s="140"/>
      <c r="C63" s="1297" t="s">
        <v>51</v>
      </c>
      <c r="D63" s="1297"/>
      <c r="E63" s="1298"/>
      <c r="F63" s="141">
        <v>4780</v>
      </c>
      <c r="G63" s="141">
        <v>4904</v>
      </c>
      <c r="H63" s="142">
        <v>4650</v>
      </c>
    </row>
    <row r="64" spans="2:8" ht="15" customHeight="1" x14ac:dyDescent="0.15"/>
    <row r="65" ht="0" hidden="1" customHeight="1" x14ac:dyDescent="0.15"/>
    <row r="66" ht="0" hidden="1" customHeight="1" x14ac:dyDescent="0.15"/>
  </sheetData>
  <sheetProtection algorithmName="SHA-512" hashValue="jfVgVg/N6sHdA30HmbgcmmpQVJs5vcsSV8faKLcugtypdZFe//ER7tNBMEHI2k8OUkPv0ycFo5gcMnXj56+EhQ==" saltValue="RXspoBJ42OuwN50Iz8rL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r:id="rId1"/>
  <headerFooter scaleWithDoc="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11595-1217-4F7C-979B-A6C75E258A0C}">
  <sheetPr>
    <pageSetUpPr fitToPage="1"/>
  </sheetPr>
  <dimension ref="A1:WZM191"/>
  <sheetViews>
    <sheetView showGridLines="0" tabSelected="1" topLeftCell="O1" zoomScaleNormal="100" zoomScaleSheetLayoutView="55" workbookViewId="0">
      <selection activeCell="AN65" sqref="AN65:DC69"/>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579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579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590</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582</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547</v>
      </c>
      <c r="BQ50" s="1311"/>
      <c r="BR50" s="1311"/>
      <c r="BS50" s="1311"/>
      <c r="BT50" s="1311"/>
      <c r="BU50" s="1311"/>
      <c r="BV50" s="1311"/>
      <c r="BW50" s="1311"/>
      <c r="BX50" s="1311" t="s">
        <v>548</v>
      </c>
      <c r="BY50" s="1311"/>
      <c r="BZ50" s="1311"/>
      <c r="CA50" s="1311"/>
      <c r="CB50" s="1311"/>
      <c r="CC50" s="1311"/>
      <c r="CD50" s="1311"/>
      <c r="CE50" s="1311"/>
      <c r="CF50" s="1311" t="s">
        <v>549</v>
      </c>
      <c r="CG50" s="1311"/>
      <c r="CH50" s="1311"/>
      <c r="CI50" s="1311"/>
      <c r="CJ50" s="1311"/>
      <c r="CK50" s="1311"/>
      <c r="CL50" s="1311"/>
      <c r="CM50" s="1311"/>
      <c r="CN50" s="1311" t="s">
        <v>550</v>
      </c>
      <c r="CO50" s="1311"/>
      <c r="CP50" s="1311"/>
      <c r="CQ50" s="1311"/>
      <c r="CR50" s="1311"/>
      <c r="CS50" s="1311"/>
      <c r="CT50" s="1311"/>
      <c r="CU50" s="1311"/>
      <c r="CV50" s="1311" t="s">
        <v>551</v>
      </c>
      <c r="CW50" s="1311"/>
      <c r="CX50" s="1311"/>
      <c r="CY50" s="1311"/>
      <c r="CZ50" s="1311"/>
      <c r="DA50" s="1311"/>
      <c r="DB50" s="1311"/>
      <c r="DC50" s="1311"/>
    </row>
    <row r="51" spans="1:109" ht="13.5" customHeight="1" x14ac:dyDescent="0.15">
      <c r="B51" s="394"/>
      <c r="G51" s="1322"/>
      <c r="H51" s="1322"/>
      <c r="I51" s="1326"/>
      <c r="J51" s="1326"/>
      <c r="K51" s="1312"/>
      <c r="L51" s="1312"/>
      <c r="M51" s="1312"/>
      <c r="N51" s="1312"/>
      <c r="AM51" s="403"/>
      <c r="AN51" s="1310" t="s">
        <v>583</v>
      </c>
      <c r="AO51" s="1310"/>
      <c r="AP51" s="1310"/>
      <c r="AQ51" s="1310"/>
      <c r="AR51" s="1310"/>
      <c r="AS51" s="1310"/>
      <c r="AT51" s="1310"/>
      <c r="AU51" s="1310"/>
      <c r="AV51" s="1310"/>
      <c r="AW51" s="1310"/>
      <c r="AX51" s="1310"/>
      <c r="AY51" s="1310"/>
      <c r="AZ51" s="1310"/>
      <c r="BA51" s="1310"/>
      <c r="BB51" s="1310" t="s">
        <v>584</v>
      </c>
      <c r="BC51" s="1310"/>
      <c r="BD51" s="1310"/>
      <c r="BE51" s="1310"/>
      <c r="BF51" s="1310"/>
      <c r="BG51" s="1310"/>
      <c r="BH51" s="1310"/>
      <c r="BI51" s="1310"/>
      <c r="BJ51" s="1310"/>
      <c r="BK51" s="1310"/>
      <c r="BL51" s="1310"/>
      <c r="BM51" s="1310"/>
      <c r="BN51" s="1310"/>
      <c r="BO51" s="1310"/>
      <c r="BP51" s="1327"/>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394"/>
      <c r="G52" s="1322"/>
      <c r="H52" s="1322"/>
      <c r="I52" s="1326"/>
      <c r="J52" s="1326"/>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585</v>
      </c>
      <c r="BC53" s="1310"/>
      <c r="BD53" s="1310"/>
      <c r="BE53" s="1310"/>
      <c r="BF53" s="1310"/>
      <c r="BG53" s="1310"/>
      <c r="BH53" s="1310"/>
      <c r="BI53" s="1310"/>
      <c r="BJ53" s="1310"/>
      <c r="BK53" s="1310"/>
      <c r="BL53" s="1310"/>
      <c r="BM53" s="1310"/>
      <c r="BN53" s="1310"/>
      <c r="BO53" s="1310"/>
      <c r="BP53" s="1327"/>
      <c r="BQ53" s="1307"/>
      <c r="BR53" s="1307"/>
      <c r="BS53" s="1307"/>
      <c r="BT53" s="1307"/>
      <c r="BU53" s="1307"/>
      <c r="BV53" s="1307"/>
      <c r="BW53" s="1307"/>
      <c r="BX53" s="1307">
        <v>58.9</v>
      </c>
      <c r="BY53" s="1307"/>
      <c r="BZ53" s="1307"/>
      <c r="CA53" s="1307"/>
      <c r="CB53" s="1307"/>
      <c r="CC53" s="1307"/>
      <c r="CD53" s="1307"/>
      <c r="CE53" s="1307"/>
      <c r="CF53" s="1307">
        <v>60.8</v>
      </c>
      <c r="CG53" s="1307"/>
      <c r="CH53" s="1307"/>
      <c r="CI53" s="1307"/>
      <c r="CJ53" s="1307"/>
      <c r="CK53" s="1307"/>
      <c r="CL53" s="1307"/>
      <c r="CM53" s="1307"/>
      <c r="CN53" s="1307">
        <v>63.2</v>
      </c>
      <c r="CO53" s="1307"/>
      <c r="CP53" s="1307"/>
      <c r="CQ53" s="1307"/>
      <c r="CR53" s="1307"/>
      <c r="CS53" s="1307"/>
      <c r="CT53" s="1307"/>
      <c r="CU53" s="1307"/>
      <c r="CV53" s="1307">
        <v>64.900000000000006</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586</v>
      </c>
      <c r="AO55" s="1311"/>
      <c r="AP55" s="1311"/>
      <c r="AQ55" s="1311"/>
      <c r="AR55" s="1311"/>
      <c r="AS55" s="1311"/>
      <c r="AT55" s="1311"/>
      <c r="AU55" s="1311"/>
      <c r="AV55" s="1311"/>
      <c r="AW55" s="1311"/>
      <c r="AX55" s="1311"/>
      <c r="AY55" s="1311"/>
      <c r="AZ55" s="1311"/>
      <c r="BA55" s="1311"/>
      <c r="BB55" s="1310" t="s">
        <v>584</v>
      </c>
      <c r="BC55" s="1310"/>
      <c r="BD55" s="1310"/>
      <c r="BE55" s="1310"/>
      <c r="BF55" s="1310"/>
      <c r="BG55" s="1310"/>
      <c r="BH55" s="1310"/>
      <c r="BI55" s="1310"/>
      <c r="BJ55" s="1310"/>
      <c r="BK55" s="1310"/>
      <c r="BL55" s="1310"/>
      <c r="BM55" s="1310"/>
      <c r="BN55" s="1310"/>
      <c r="BO55" s="1310"/>
      <c r="BP55" s="1327"/>
      <c r="BQ55" s="1307"/>
      <c r="BR55" s="1307"/>
      <c r="BS55" s="1307"/>
      <c r="BT55" s="1307"/>
      <c r="BU55" s="1307"/>
      <c r="BV55" s="1307"/>
      <c r="BW55" s="1307"/>
      <c r="BX55" s="1307">
        <v>0</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585</v>
      </c>
      <c r="BC57" s="1310"/>
      <c r="BD57" s="1310"/>
      <c r="BE57" s="1310"/>
      <c r="BF57" s="1310"/>
      <c r="BG57" s="1310"/>
      <c r="BH57" s="1310"/>
      <c r="BI57" s="1310"/>
      <c r="BJ57" s="1310"/>
      <c r="BK57" s="1310"/>
      <c r="BL57" s="1310"/>
      <c r="BM57" s="1310"/>
      <c r="BN57" s="1310"/>
      <c r="BO57" s="1310"/>
      <c r="BP57" s="1327"/>
      <c r="BQ57" s="1307"/>
      <c r="BR57" s="1307"/>
      <c r="BS57" s="1307"/>
      <c r="BT57" s="1307"/>
      <c r="BU57" s="1307"/>
      <c r="BV57" s="1307"/>
      <c r="BW57" s="1307"/>
      <c r="BX57" s="1307">
        <v>54.2</v>
      </c>
      <c r="BY57" s="1307"/>
      <c r="BZ57" s="1307"/>
      <c r="CA57" s="1307"/>
      <c r="CB57" s="1307"/>
      <c r="CC57" s="1307"/>
      <c r="CD57" s="1307"/>
      <c r="CE57" s="1307"/>
      <c r="CF57" s="1307">
        <v>56.3</v>
      </c>
      <c r="CG57" s="1307"/>
      <c r="CH57" s="1307"/>
      <c r="CI57" s="1307"/>
      <c r="CJ57" s="1307"/>
      <c r="CK57" s="1307"/>
      <c r="CL57" s="1307"/>
      <c r="CM57" s="1307"/>
      <c r="CN57" s="1307">
        <v>57.6</v>
      </c>
      <c r="CO57" s="1307"/>
      <c r="CP57" s="1307"/>
      <c r="CQ57" s="1307"/>
      <c r="CR57" s="1307"/>
      <c r="CS57" s="1307"/>
      <c r="CT57" s="1307"/>
      <c r="CU57" s="1307"/>
      <c r="CV57" s="1307">
        <v>58.7</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587</v>
      </c>
    </row>
    <row r="64" spans="1:109" x14ac:dyDescent="0.15">
      <c r="B64" s="394"/>
      <c r="G64" s="401"/>
      <c r="I64" s="414"/>
      <c r="J64" s="414"/>
      <c r="K64" s="414"/>
      <c r="L64" s="414"/>
      <c r="M64" s="414"/>
      <c r="N64" s="415"/>
      <c r="AM64" s="401"/>
      <c r="AN64" s="401" t="s">
        <v>581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589</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582</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547</v>
      </c>
      <c r="BQ72" s="1311"/>
      <c r="BR72" s="1311"/>
      <c r="BS72" s="1311"/>
      <c r="BT72" s="1311"/>
      <c r="BU72" s="1311"/>
      <c r="BV72" s="1311"/>
      <c r="BW72" s="1311"/>
      <c r="BX72" s="1311" t="s">
        <v>548</v>
      </c>
      <c r="BY72" s="1311"/>
      <c r="BZ72" s="1311"/>
      <c r="CA72" s="1311"/>
      <c r="CB72" s="1311"/>
      <c r="CC72" s="1311"/>
      <c r="CD72" s="1311"/>
      <c r="CE72" s="1311"/>
      <c r="CF72" s="1311" t="s">
        <v>549</v>
      </c>
      <c r="CG72" s="1311"/>
      <c r="CH72" s="1311"/>
      <c r="CI72" s="1311"/>
      <c r="CJ72" s="1311"/>
      <c r="CK72" s="1311"/>
      <c r="CL72" s="1311"/>
      <c r="CM72" s="1311"/>
      <c r="CN72" s="1311" t="s">
        <v>550</v>
      </c>
      <c r="CO72" s="1311"/>
      <c r="CP72" s="1311"/>
      <c r="CQ72" s="1311"/>
      <c r="CR72" s="1311"/>
      <c r="CS72" s="1311"/>
      <c r="CT72" s="1311"/>
      <c r="CU72" s="1311"/>
      <c r="CV72" s="1311" t="s">
        <v>551</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583</v>
      </c>
      <c r="AO73" s="1310"/>
      <c r="AP73" s="1310"/>
      <c r="AQ73" s="1310"/>
      <c r="AR73" s="1310"/>
      <c r="AS73" s="1310"/>
      <c r="AT73" s="1310"/>
      <c r="AU73" s="1310"/>
      <c r="AV73" s="1310"/>
      <c r="AW73" s="1310"/>
      <c r="AX73" s="1310"/>
      <c r="AY73" s="1310"/>
      <c r="AZ73" s="1310"/>
      <c r="BA73" s="1310"/>
      <c r="BB73" s="1310" t="s">
        <v>584</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588</v>
      </c>
      <c r="BC75" s="1310"/>
      <c r="BD75" s="1310"/>
      <c r="BE75" s="1310"/>
      <c r="BF75" s="1310"/>
      <c r="BG75" s="1310"/>
      <c r="BH75" s="1310"/>
      <c r="BI75" s="1310"/>
      <c r="BJ75" s="1310"/>
      <c r="BK75" s="1310"/>
      <c r="BL75" s="1310"/>
      <c r="BM75" s="1310"/>
      <c r="BN75" s="1310"/>
      <c r="BO75" s="1310"/>
      <c r="BP75" s="1307">
        <v>3.8</v>
      </c>
      <c r="BQ75" s="1307"/>
      <c r="BR75" s="1307"/>
      <c r="BS75" s="1307"/>
      <c r="BT75" s="1307"/>
      <c r="BU75" s="1307"/>
      <c r="BV75" s="1307"/>
      <c r="BW75" s="1307"/>
      <c r="BX75" s="1307">
        <v>2.2000000000000002</v>
      </c>
      <c r="BY75" s="1307"/>
      <c r="BZ75" s="1307"/>
      <c r="CA75" s="1307"/>
      <c r="CB75" s="1307"/>
      <c r="CC75" s="1307"/>
      <c r="CD75" s="1307"/>
      <c r="CE75" s="1307"/>
      <c r="CF75" s="1307">
        <v>0.6</v>
      </c>
      <c r="CG75" s="1307"/>
      <c r="CH75" s="1307"/>
      <c r="CI75" s="1307"/>
      <c r="CJ75" s="1307"/>
      <c r="CK75" s="1307"/>
      <c r="CL75" s="1307"/>
      <c r="CM75" s="1307"/>
      <c r="CN75" s="1307">
        <v>-0.4</v>
      </c>
      <c r="CO75" s="1307"/>
      <c r="CP75" s="1307"/>
      <c r="CQ75" s="1307"/>
      <c r="CR75" s="1307"/>
      <c r="CS75" s="1307"/>
      <c r="CT75" s="1307"/>
      <c r="CU75" s="1307"/>
      <c r="CV75" s="1307">
        <v>-0.2</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586</v>
      </c>
      <c r="AO77" s="1311"/>
      <c r="AP77" s="1311"/>
      <c r="AQ77" s="1311"/>
      <c r="AR77" s="1311"/>
      <c r="AS77" s="1311"/>
      <c r="AT77" s="1311"/>
      <c r="AU77" s="1311"/>
      <c r="AV77" s="1311"/>
      <c r="AW77" s="1311"/>
      <c r="AX77" s="1311"/>
      <c r="AY77" s="1311"/>
      <c r="AZ77" s="1311"/>
      <c r="BA77" s="1311"/>
      <c r="BB77" s="1310" t="s">
        <v>584</v>
      </c>
      <c r="BC77" s="1310"/>
      <c r="BD77" s="1310"/>
      <c r="BE77" s="1310"/>
      <c r="BF77" s="1310"/>
      <c r="BG77" s="1310"/>
      <c r="BH77" s="1310"/>
      <c r="BI77" s="1310"/>
      <c r="BJ77" s="1310"/>
      <c r="BK77" s="1310"/>
      <c r="BL77" s="1310"/>
      <c r="BM77" s="1310"/>
      <c r="BN77" s="1310"/>
      <c r="BO77" s="1310"/>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588</v>
      </c>
      <c r="BC79" s="1310"/>
      <c r="BD79" s="1310"/>
      <c r="BE79" s="1310"/>
      <c r="BF79" s="1310"/>
      <c r="BG79" s="1310"/>
      <c r="BH79" s="1310"/>
      <c r="BI79" s="1310"/>
      <c r="BJ79" s="1310"/>
      <c r="BK79" s="1310"/>
      <c r="BL79" s="1310"/>
      <c r="BM79" s="1310"/>
      <c r="BN79" s="1310"/>
      <c r="BO79" s="1310"/>
      <c r="BP79" s="1307">
        <v>8.1999999999999993</v>
      </c>
      <c r="BQ79" s="1307"/>
      <c r="BR79" s="1307"/>
      <c r="BS79" s="1307"/>
      <c r="BT79" s="1307"/>
      <c r="BU79" s="1307"/>
      <c r="BV79" s="1307"/>
      <c r="BW79" s="1307"/>
      <c r="BX79" s="1307">
        <v>7.8</v>
      </c>
      <c r="BY79" s="1307"/>
      <c r="BZ79" s="1307"/>
      <c r="CA79" s="1307"/>
      <c r="CB79" s="1307"/>
      <c r="CC79" s="1307"/>
      <c r="CD79" s="1307"/>
      <c r="CE79" s="1307"/>
      <c r="CF79" s="1307">
        <v>7.4</v>
      </c>
      <c r="CG79" s="1307"/>
      <c r="CH79" s="1307"/>
      <c r="CI79" s="1307"/>
      <c r="CJ79" s="1307"/>
      <c r="CK79" s="1307"/>
      <c r="CL79" s="1307"/>
      <c r="CM79" s="1307"/>
      <c r="CN79" s="1307">
        <v>7.1</v>
      </c>
      <c r="CO79" s="1307"/>
      <c r="CP79" s="1307"/>
      <c r="CQ79" s="1307"/>
      <c r="CR79" s="1307"/>
      <c r="CS79" s="1307"/>
      <c r="CT79" s="1307"/>
      <c r="CU79" s="1307"/>
      <c r="CV79" s="1307">
        <v>7.1</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DmKmtSrAJTpDE1+eXdQ7/+YVn+/PftjZXtNh9atiZ2Sf1pldky6Oxpsb30LjeItIPXt9TZYdOoafWQk7Nm9PQ==" saltValue="lBFDDNVq5QTrgQ6q2zyLF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pageMargins left="0" right="0" top="0.39370078740157483" bottom="0.39370078740157483" header="0.19685039370078741" footer="0.19685039370078741"/>
  <pageSetup paperSize="9" scale="47" orientation="landscape" cellComments="asDisplayed" r:id="rId1"/>
  <headerFooter scaleWithDoc="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6B3C3-F069-4865-B431-820C1703E95A}">
  <sheetPr>
    <pageSetUpPr fitToPage="1"/>
  </sheetPr>
  <dimension ref="A1:DR135"/>
  <sheetViews>
    <sheetView showGridLines="0" topLeftCell="A94" zoomScaleNormal="100" zoomScaleSheetLayoutView="70" workbookViewId="0">
      <selection activeCell="B21" sqref="B21:AX2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u43trgm7iR6nshZSHHUnleaUnO8nV1SwEFTnYFEROX3p4TQXDflB6A6dxktJj6X49uBgZplANcCfpxmJtraVw==" saltValue="kMwN8Wv/MjI/SeLoQT9+KA=="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r:id="rId1"/>
  <headerFooter scaleWithDoc="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14A84-77F4-40AB-88CB-1BF11D7B5CDD}">
  <sheetPr>
    <pageSetUpPr fitToPage="1"/>
  </sheetPr>
  <dimension ref="A1:DR135"/>
  <sheetViews>
    <sheetView showGridLines="0" topLeftCell="A91" zoomScaleNormal="100" zoomScaleSheetLayoutView="55" workbookViewId="0">
      <selection activeCell="B21" sqref="B21:AX2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maA+t74gG9Ou0WLKUcSUEfdPxhMNhkp7eW1auGLiqQjo2N0tyszNyjmAYnX8Zrmcp4ZIC4Uu3e9hUA+Q8oVNw==" saltValue="/gFOUDRS2C7Ju7zJ4Gb9Mw=="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r:id="rId1"/>
  <headerFooter scaleWithDoc="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544</v>
      </c>
      <c r="G2" s="156"/>
      <c r="H2" s="157"/>
    </row>
    <row r="3" spans="1:8" x14ac:dyDescent="0.15">
      <c r="A3" s="153" t="s">
        <v>537</v>
      </c>
      <c r="B3" s="158"/>
      <c r="C3" s="159"/>
      <c r="D3" s="160">
        <v>621120</v>
      </c>
      <c r="E3" s="161"/>
      <c r="F3" s="162">
        <v>333013</v>
      </c>
      <c r="G3" s="163"/>
      <c r="H3" s="164"/>
    </row>
    <row r="4" spans="1:8" x14ac:dyDescent="0.15">
      <c r="A4" s="165"/>
      <c r="B4" s="166"/>
      <c r="C4" s="167"/>
      <c r="D4" s="168">
        <v>159325</v>
      </c>
      <c r="E4" s="169"/>
      <c r="F4" s="170">
        <v>126732</v>
      </c>
      <c r="G4" s="171"/>
      <c r="H4" s="172"/>
    </row>
    <row r="5" spans="1:8" x14ac:dyDescent="0.15">
      <c r="A5" s="153" t="s">
        <v>539</v>
      </c>
      <c r="B5" s="158"/>
      <c r="C5" s="159"/>
      <c r="D5" s="160">
        <v>936868</v>
      </c>
      <c r="E5" s="161"/>
      <c r="F5" s="162">
        <v>280458</v>
      </c>
      <c r="G5" s="163"/>
      <c r="H5" s="164"/>
    </row>
    <row r="6" spans="1:8" x14ac:dyDescent="0.15">
      <c r="A6" s="165"/>
      <c r="B6" s="166"/>
      <c r="C6" s="167"/>
      <c r="D6" s="168">
        <v>133213</v>
      </c>
      <c r="E6" s="169"/>
      <c r="F6" s="170">
        <v>127286</v>
      </c>
      <c r="G6" s="171"/>
      <c r="H6" s="172"/>
    </row>
    <row r="7" spans="1:8" x14ac:dyDescent="0.15">
      <c r="A7" s="153" t="s">
        <v>540</v>
      </c>
      <c r="B7" s="158"/>
      <c r="C7" s="159"/>
      <c r="D7" s="160">
        <v>516554</v>
      </c>
      <c r="E7" s="161"/>
      <c r="F7" s="162">
        <v>291945</v>
      </c>
      <c r="G7" s="163"/>
      <c r="H7" s="164"/>
    </row>
    <row r="8" spans="1:8" x14ac:dyDescent="0.15">
      <c r="A8" s="165"/>
      <c r="B8" s="166"/>
      <c r="C8" s="167"/>
      <c r="D8" s="168">
        <v>310598</v>
      </c>
      <c r="E8" s="169"/>
      <c r="F8" s="170">
        <v>127651</v>
      </c>
      <c r="G8" s="171"/>
      <c r="H8" s="172"/>
    </row>
    <row r="9" spans="1:8" x14ac:dyDescent="0.15">
      <c r="A9" s="153" t="s">
        <v>541</v>
      </c>
      <c r="B9" s="158"/>
      <c r="C9" s="159"/>
      <c r="D9" s="160">
        <v>258485</v>
      </c>
      <c r="E9" s="161"/>
      <c r="F9" s="162">
        <v>291173</v>
      </c>
      <c r="G9" s="163"/>
      <c r="H9" s="164"/>
    </row>
    <row r="10" spans="1:8" x14ac:dyDescent="0.15">
      <c r="A10" s="165"/>
      <c r="B10" s="166"/>
      <c r="C10" s="167"/>
      <c r="D10" s="168">
        <v>138695</v>
      </c>
      <c r="E10" s="169"/>
      <c r="F10" s="170">
        <v>119071</v>
      </c>
      <c r="G10" s="171"/>
      <c r="H10" s="172"/>
    </row>
    <row r="11" spans="1:8" x14ac:dyDescent="0.15">
      <c r="A11" s="153" t="s">
        <v>542</v>
      </c>
      <c r="B11" s="158"/>
      <c r="C11" s="159"/>
      <c r="D11" s="160">
        <v>308223</v>
      </c>
      <c r="E11" s="161"/>
      <c r="F11" s="162">
        <v>271581</v>
      </c>
      <c r="G11" s="163"/>
      <c r="H11" s="164"/>
    </row>
    <row r="12" spans="1:8" x14ac:dyDescent="0.15">
      <c r="A12" s="165"/>
      <c r="B12" s="166"/>
      <c r="C12" s="173"/>
      <c r="D12" s="168">
        <v>201023</v>
      </c>
      <c r="E12" s="169"/>
      <c r="F12" s="170">
        <v>117844</v>
      </c>
      <c r="G12" s="171"/>
      <c r="H12" s="172"/>
    </row>
    <row r="13" spans="1:8" x14ac:dyDescent="0.15">
      <c r="A13" s="153"/>
      <c r="B13" s="158"/>
      <c r="C13" s="174"/>
      <c r="D13" s="175">
        <v>528250</v>
      </c>
      <c r="E13" s="176"/>
      <c r="F13" s="177">
        <v>293634</v>
      </c>
      <c r="G13" s="178"/>
      <c r="H13" s="164"/>
    </row>
    <row r="14" spans="1:8" x14ac:dyDescent="0.15">
      <c r="A14" s="165"/>
      <c r="B14" s="166"/>
      <c r="C14" s="167"/>
      <c r="D14" s="168">
        <v>188571</v>
      </c>
      <c r="E14" s="169"/>
      <c r="F14" s="170">
        <v>123717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3.81</v>
      </c>
      <c r="C19" s="179">
        <f>ROUND(VALUE(SUBSTITUTE(実質収支比率等に係る経年分析!G$48,"▲","-")),2)</f>
        <v>2.56</v>
      </c>
      <c r="D19" s="179">
        <f>ROUND(VALUE(SUBSTITUTE(実質収支比率等に係る経年分析!H$48,"▲","-")),2)</f>
        <v>3.17</v>
      </c>
      <c r="E19" s="179">
        <f>ROUND(VALUE(SUBSTITUTE(実質収支比率等に係る経年分析!I$48,"▲","-")),2)</f>
        <v>3.59</v>
      </c>
      <c r="F19" s="179">
        <f>ROUND(VALUE(SUBSTITUTE(実質収支比率等に係る経年分析!J$48,"▲","-")),2)</f>
        <v>4.1399999999999997</v>
      </c>
    </row>
    <row r="20" spans="1:11" x14ac:dyDescent="0.15">
      <c r="A20" s="179" t="s">
        <v>55</v>
      </c>
      <c r="B20" s="179">
        <f>ROUND(VALUE(SUBSTITUTE(実質収支比率等に係る経年分析!F$47,"▲","-")),2)</f>
        <v>50.63</v>
      </c>
      <c r="C20" s="179">
        <f>ROUND(VALUE(SUBSTITUTE(実質収支比率等に係る経年分析!G$47,"▲","-")),2)</f>
        <v>62.17</v>
      </c>
      <c r="D20" s="179">
        <f>ROUND(VALUE(SUBSTITUTE(実質収支比率等に係る経年分析!H$47,"▲","-")),2)</f>
        <v>72.52</v>
      </c>
      <c r="E20" s="179">
        <f>ROUND(VALUE(SUBSTITUTE(実質収支比率等に係る経年分析!I$47,"▲","-")),2)</f>
        <v>38.69</v>
      </c>
      <c r="F20" s="179">
        <f>ROUND(VALUE(SUBSTITUTE(実質収支比率等に係る経年分析!J$47,"▲","-")),2)</f>
        <v>31.48</v>
      </c>
    </row>
    <row r="21" spans="1:11" x14ac:dyDescent="0.15">
      <c r="A21" s="179" t="s">
        <v>56</v>
      </c>
      <c r="B21" s="179">
        <f>IF(ISNUMBER(VALUE(SUBSTITUTE(実質収支比率等に係る経年分析!F$49,"▲","-"))),ROUND(VALUE(SUBSTITUTE(実質収支比率等に係る経年分析!F$49,"▲","-")),2),NA())</f>
        <v>6.58</v>
      </c>
      <c r="C21" s="179">
        <f>IF(ISNUMBER(VALUE(SUBSTITUTE(実質収支比率等に係る経年分析!G$49,"▲","-"))),ROUND(VALUE(SUBSTITUTE(実質収支比率等に係る経年分析!G$49,"▲","-")),2),NA())</f>
        <v>12.08</v>
      </c>
      <c r="D21" s="179">
        <f>IF(ISNUMBER(VALUE(SUBSTITUTE(実質収支比率等に係る経年分析!H$49,"▲","-"))),ROUND(VALUE(SUBSTITUTE(実質収支比率等に係る経年分析!H$49,"▲","-")),2),NA())</f>
        <v>9.66</v>
      </c>
      <c r="E21" s="179">
        <f>IF(ISNUMBER(VALUE(SUBSTITUTE(実質収支比率等に係る経年分析!I$49,"▲","-"))),ROUND(VALUE(SUBSTITUTE(実質収支比率等に係る経年分析!I$49,"▲","-")),2),NA())</f>
        <v>-35.68</v>
      </c>
      <c r="F21" s="179">
        <f>IF(ISNUMBER(VALUE(SUBSTITUTE(実質収支比率等に係る経年分析!J$49,"▲","-"))),ROUND(VALUE(SUBSTITUTE(実質収支比率等に係る経年分析!J$49,"▲","-")),2),NA())</f>
        <v>-9.01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0.36</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1.05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f>IF(ROUND(VALUE(SUBSTITUTE(連結実質赤字比率に係る赤字・黒字の構成分析!G$42,"▲", "-")), 2) &lt; 0, ABS(ROUND(VALUE(SUBSTITUTE(連結実質赤字比率に係る赤字・黒字の構成分析!G$42,"▲", "-")), 2)), NA())</f>
        <v>0.4</v>
      </c>
      <c r="E28" s="180" t="e">
        <f>IF(ROUND(VALUE(SUBSTITUTE(連結実質赤字比率に係る赤字・黒字の構成分析!G$42,"▲", "-")), 2) &gt;= 0, ABS(ROUND(VALUE(SUBSTITUTE(連結実質赤字比率に係る赤字・黒字の構成分析!G$42,"▲", "-")), 2)), NA())</f>
        <v>#N/A</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簡易水道事業特別会計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奨学資金特別会計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v>
      </c>
    </row>
    <row r="34" spans="1:16" x14ac:dyDescent="0.15">
      <c r="A34" s="180" t="str">
        <f>IF(連結実質赤字比率に係る赤字・黒字の構成分析!C$36="",NA(),連結実質赤字比率に係る赤字・黒字の構成分析!C$36)</f>
        <v>後期高齢者医療特別会計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0.01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0.01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v>
      </c>
    </row>
    <row r="35" spans="1:16" x14ac:dyDescent="0.15">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0.41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0.35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0.47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0.46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0.54</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2.5499999999999998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3.17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3.59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4.1399999999999997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456</v>
      </c>
      <c r="E42" s="181"/>
      <c r="F42" s="181"/>
      <c r="G42" s="181">
        <f>'実質公債費比率（分子）の構造'!L$52</f>
        <v>487</v>
      </c>
      <c r="H42" s="181"/>
      <c r="I42" s="181"/>
      <c r="J42" s="181">
        <f>'実質公債費比率（分子）の構造'!M$52</f>
        <v>519</v>
      </c>
      <c r="K42" s="181"/>
      <c r="L42" s="181"/>
      <c r="M42" s="181">
        <f>'実質公債費比率（分子）の構造'!N$52</f>
        <v>520</v>
      </c>
      <c r="N42" s="181"/>
      <c r="O42" s="181"/>
      <c r="P42" s="181">
        <f>'実質公債費比率（分子）の構造'!O$52</f>
        <v>478</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2</v>
      </c>
      <c r="C44" s="181"/>
      <c r="D44" s="181"/>
      <c r="E44" s="181">
        <f>'実質公債費比率（分子）の構造'!L$50</f>
        <v>2</v>
      </c>
      <c r="F44" s="181"/>
      <c r="G44" s="181"/>
      <c r="H44" s="181">
        <f>'実質公債費比率（分子）の構造'!M$50</f>
        <v>2</v>
      </c>
      <c r="I44" s="181"/>
      <c r="J44" s="181"/>
      <c r="K44" s="181">
        <f>'実質公債費比率（分子）の構造'!N$50</f>
        <v>1</v>
      </c>
      <c r="L44" s="181"/>
      <c r="M44" s="181"/>
      <c r="N44" s="181">
        <f>'実質公債費比率（分子）の構造'!O$50</f>
        <v>1</v>
      </c>
      <c r="O44" s="181"/>
      <c r="P44" s="181"/>
    </row>
    <row r="45" spans="1:16" x14ac:dyDescent="0.15">
      <c r="A45" s="181" t="s">
        <v>66</v>
      </c>
      <c r="B45" s="181">
        <f>'実質公債費比率（分子）の構造'!K$49</f>
        <v>7</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72</v>
      </c>
      <c r="C46" s="181"/>
      <c r="D46" s="181"/>
      <c r="E46" s="181">
        <f>'実質公債費比率（分子）の構造'!L$48</f>
        <v>76</v>
      </c>
      <c r="F46" s="181"/>
      <c r="G46" s="181"/>
      <c r="H46" s="181">
        <f>'実質公債費比率（分子）の構造'!M$48</f>
        <v>60</v>
      </c>
      <c r="I46" s="181"/>
      <c r="J46" s="181"/>
      <c r="K46" s="181">
        <f>'実質公債費比率（分子）の構造'!N$48</f>
        <v>67</v>
      </c>
      <c r="L46" s="181"/>
      <c r="M46" s="181"/>
      <c r="N46" s="181">
        <f>'実質公債費比率（分子）の構造'!O$48</f>
        <v>69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431</v>
      </c>
      <c r="C49" s="181"/>
      <c r="D49" s="181"/>
      <c r="E49" s="181">
        <f>'実質公債費比率（分子）の構造'!L$45</f>
        <v>418</v>
      </c>
      <c r="F49" s="181"/>
      <c r="G49" s="181"/>
      <c r="H49" s="181">
        <f>'実質公債費比率（分子）の構造'!M$45</f>
        <v>431</v>
      </c>
      <c r="I49" s="181"/>
      <c r="J49" s="181"/>
      <c r="K49" s="181">
        <f>'実質公債費比率（分子）の構造'!N$45</f>
        <v>441</v>
      </c>
      <c r="L49" s="181"/>
      <c r="M49" s="181"/>
      <c r="N49" s="181">
        <f>'実質公債費比率（分子）の構造'!O$45</f>
        <v>429</v>
      </c>
      <c r="O49" s="181"/>
      <c r="P49" s="181"/>
    </row>
    <row r="50" spans="1:16" x14ac:dyDescent="0.15">
      <c r="A50" s="181" t="s">
        <v>71</v>
      </c>
      <c r="B50" s="181" t="e">
        <f>NA()</f>
        <v>#N/A</v>
      </c>
      <c r="C50" s="181">
        <f>IF(ISNUMBER('実質公債費比率（分子）の構造'!K$53),'実質公債費比率（分子）の構造'!K$53,NA())</f>
        <v>56</v>
      </c>
      <c r="D50" s="181" t="e">
        <f>NA()</f>
        <v>#N/A</v>
      </c>
      <c r="E50" s="181" t="e">
        <f>NA()</f>
        <v>#N/A</v>
      </c>
      <c r="F50" s="181">
        <f>IF(ISNUMBER('実質公債費比率（分子）の構造'!L$53),'実質公債費比率（分子）の構造'!L$53,NA())</f>
        <v>9</v>
      </c>
      <c r="G50" s="181" t="e">
        <f>NA()</f>
        <v>#N/A</v>
      </c>
      <c r="H50" s="181" t="e">
        <f>NA()</f>
        <v>#N/A</v>
      </c>
      <c r="I50" s="181">
        <f>IF(ISNUMBER('実質公債費比率（分子）の構造'!M$53),'実質公債費比率（分子）の構造'!M$53,NA())</f>
        <v>-26</v>
      </c>
      <c r="J50" s="181" t="e">
        <f>NA()</f>
        <v>#N/A</v>
      </c>
      <c r="K50" s="181" t="e">
        <f>NA()</f>
        <v>#N/A</v>
      </c>
      <c r="L50" s="181">
        <f>IF(ISNUMBER('実質公債費比率（分子）の構造'!N$53),'実質公債費比率（分子）の構造'!N$53,NA())</f>
        <v>-11</v>
      </c>
      <c r="M50" s="181" t="e">
        <f>NA()</f>
        <v>#N/A</v>
      </c>
      <c r="N50" s="181" t="e">
        <f>NA()</f>
        <v>#N/A</v>
      </c>
      <c r="O50" s="181">
        <f>IF(ISNUMBER('実質公債費比率（分子）の構造'!O$53),'実質公債費比率（分子）の構造'!O$53,NA())</f>
        <v>21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3908</v>
      </c>
      <c r="E56" s="180"/>
      <c r="F56" s="180"/>
      <c r="G56" s="180">
        <f>'将来負担比率（分子）の構造'!J$52</f>
        <v>4287</v>
      </c>
      <c r="H56" s="180"/>
      <c r="I56" s="180"/>
      <c r="J56" s="180">
        <f>'将来負担比率（分子）の構造'!K$52</f>
        <v>4116</v>
      </c>
      <c r="K56" s="180"/>
      <c r="L56" s="180"/>
      <c r="M56" s="180">
        <f>'将来負担比率（分子）の構造'!L$52</f>
        <v>4278</v>
      </c>
      <c r="N56" s="180"/>
      <c r="O56" s="180"/>
      <c r="P56" s="180">
        <f>'将来負担比率（分子）の構造'!M$52</f>
        <v>4216</v>
      </c>
    </row>
    <row r="57" spans="1:16" x14ac:dyDescent="0.15">
      <c r="A57" s="180" t="s">
        <v>42</v>
      </c>
      <c r="B57" s="180"/>
      <c r="C57" s="180"/>
      <c r="D57" s="180">
        <f>'将来負担比率（分子）の構造'!I$51</f>
        <v>619</v>
      </c>
      <c r="E57" s="180"/>
      <c r="F57" s="180"/>
      <c r="G57" s="180">
        <f>'将来負担比率（分子）の構造'!J$51</f>
        <v>616</v>
      </c>
      <c r="H57" s="180"/>
      <c r="I57" s="180"/>
      <c r="J57" s="180">
        <f>'将来負担比率（分子）の構造'!K$51</f>
        <v>574</v>
      </c>
      <c r="K57" s="180"/>
      <c r="L57" s="180"/>
      <c r="M57" s="180">
        <f>'将来負担比率（分子）の構造'!L$51</f>
        <v>510</v>
      </c>
      <c r="N57" s="180"/>
      <c r="O57" s="180"/>
      <c r="P57" s="180">
        <f>'将来負担比率（分子）の構造'!M$51</f>
        <v>470</v>
      </c>
    </row>
    <row r="58" spans="1:16" x14ac:dyDescent="0.15">
      <c r="A58" s="180" t="s">
        <v>41</v>
      </c>
      <c r="B58" s="180"/>
      <c r="C58" s="180"/>
      <c r="D58" s="180">
        <f>'将来負担比率（分子）の構造'!I$50</f>
        <v>4511</v>
      </c>
      <c r="E58" s="180"/>
      <c r="F58" s="180"/>
      <c r="G58" s="180">
        <f>'将来負担比率（分子）の構造'!J$50</f>
        <v>4835</v>
      </c>
      <c r="H58" s="180"/>
      <c r="I58" s="180"/>
      <c r="J58" s="180">
        <f>'将来負担比率（分子）の構造'!K$50</f>
        <v>5054</v>
      </c>
      <c r="K58" s="180"/>
      <c r="L58" s="180"/>
      <c r="M58" s="180">
        <f>'将来負担比率（分子）の構造'!L$50</f>
        <v>5169</v>
      </c>
      <c r="N58" s="180"/>
      <c r="O58" s="180"/>
      <c r="P58" s="180">
        <f>'将来負担比率（分子）の構造'!M$50</f>
        <v>4915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685</v>
      </c>
      <c r="C62" s="180"/>
      <c r="D62" s="180"/>
      <c r="E62" s="180">
        <f>'将来負担比率（分子）の構造'!J$45</f>
        <v>717</v>
      </c>
      <c r="F62" s="180"/>
      <c r="G62" s="180"/>
      <c r="H62" s="180">
        <f>'将来負担比率（分子）の構造'!K$45</f>
        <v>868</v>
      </c>
      <c r="I62" s="180"/>
      <c r="J62" s="180"/>
      <c r="K62" s="180">
        <f>'将来負担比率（分子）の構造'!L$45</f>
        <v>863</v>
      </c>
      <c r="L62" s="180"/>
      <c r="M62" s="180"/>
      <c r="N62" s="180">
        <f>'将来負担比率（分子）の構造'!M$45</f>
        <v>788</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746</v>
      </c>
      <c r="C64" s="180"/>
      <c r="D64" s="180"/>
      <c r="E64" s="180">
        <f>'将来負担比率（分子）の構造'!J$43</f>
        <v>674</v>
      </c>
      <c r="F64" s="180"/>
      <c r="G64" s="180"/>
      <c r="H64" s="180">
        <f>'将来負担比率（分子）の構造'!K$43</f>
        <v>636</v>
      </c>
      <c r="I64" s="180"/>
      <c r="J64" s="180"/>
      <c r="K64" s="180">
        <f>'将来負担比率（分子）の構造'!L$43</f>
        <v>611</v>
      </c>
      <c r="L64" s="180"/>
      <c r="M64" s="180"/>
      <c r="N64" s="180">
        <f>'将来負担比率（分子）の構造'!M$43</f>
        <v>561</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3749</v>
      </c>
      <c r="C66" s="180"/>
      <c r="D66" s="180"/>
      <c r="E66" s="180">
        <f>'将来負担比率（分子）の構造'!J$41</f>
        <v>4493</v>
      </c>
      <c r="F66" s="180"/>
      <c r="G66" s="180"/>
      <c r="H66" s="180">
        <f>'将来負担比率（分子）の構造'!K$41</f>
        <v>4783</v>
      </c>
      <c r="I66" s="180"/>
      <c r="J66" s="180"/>
      <c r="K66" s="180">
        <f>'将来負担比率（分子）の構造'!L$41</f>
        <v>4623</v>
      </c>
      <c r="L66" s="180"/>
      <c r="M66" s="180"/>
      <c r="N66" s="180">
        <f>'将来負担比率（分子）の構造'!M$41</f>
        <v>4539</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1846</v>
      </c>
      <c r="C72" s="184">
        <f>基金残高に係る経年分析!G55</f>
        <v>956</v>
      </c>
      <c r="D72" s="184">
        <f>基金残高に係る経年分析!H55</f>
        <v>737</v>
      </c>
    </row>
    <row r="73" spans="1:16" x14ac:dyDescent="0.15">
      <c r="A73" s="183" t="s">
        <v>78</v>
      </c>
      <c r="B73" s="184">
        <f>基金残高に係る経年分析!F56</f>
        <v>992</v>
      </c>
      <c r="C73" s="184">
        <f>基金残高に係る経年分析!G56</f>
        <v>991</v>
      </c>
      <c r="D73" s="184">
        <f>基金残高に係る経年分析!H56</f>
        <v>990</v>
      </c>
    </row>
    <row r="74" spans="1:16" x14ac:dyDescent="0.15">
      <c r="A74" s="183" t="s">
        <v>79</v>
      </c>
      <c r="B74" s="184">
        <f>基金残高に係る経年分析!F57</f>
        <v>1942</v>
      </c>
      <c r="C74" s="184">
        <f>基金残高に係る経年分析!G57</f>
        <v>2957</v>
      </c>
      <c r="D74" s="184">
        <f>基金残高に係る経年分析!H57</f>
        <v>2923</v>
      </c>
    </row>
  </sheetData>
  <sheetProtection algorithmName="SHA-512" hashValue="UZwEgMBIQ+aE2UnMNLVarQz0DZGKs8C8drxrFJDSh22GEVgvbIYpr6FeEVr/X/79lJLkpDjRFgT8v9TTQq3yfA==" saltValue="jdFGysLGVrTMya8s4YIv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topLeftCell="A4" workbookViewId="0">
      <selection activeCell="B21" sqref="B21:AX21"/>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226</v>
      </c>
      <c r="C5" s="666"/>
      <c r="D5" s="666"/>
      <c r="E5" s="666"/>
      <c r="F5" s="666"/>
      <c r="G5" s="666"/>
      <c r="H5" s="666"/>
      <c r="I5" s="666"/>
      <c r="J5" s="666"/>
      <c r="K5" s="666"/>
      <c r="L5" s="666"/>
      <c r="M5" s="666"/>
      <c r="N5" s="666"/>
      <c r="O5" s="666"/>
      <c r="P5" s="666"/>
      <c r="Q5" s="667"/>
      <c r="R5" s="668">
        <v>173959</v>
      </c>
      <c r="S5" s="669"/>
      <c r="T5" s="669"/>
      <c r="U5" s="669"/>
      <c r="V5" s="669"/>
      <c r="W5" s="669"/>
      <c r="X5" s="669"/>
      <c r="Y5" s="670"/>
      <c r="Z5" s="671">
        <v>4.5</v>
      </c>
      <c r="AA5" s="671"/>
      <c r="AB5" s="671"/>
      <c r="AC5" s="671"/>
      <c r="AD5" s="672">
        <v>173959</v>
      </c>
      <c r="AE5" s="672"/>
      <c r="AF5" s="672"/>
      <c r="AG5" s="672"/>
      <c r="AH5" s="672"/>
      <c r="AI5" s="672"/>
      <c r="AJ5" s="672"/>
      <c r="AK5" s="672"/>
      <c r="AL5" s="673">
        <v>7.7</v>
      </c>
      <c r="AM5" s="674"/>
      <c r="AN5" s="674"/>
      <c r="AO5" s="675"/>
      <c r="AP5" s="665" t="s">
        <v>227</v>
      </c>
      <c r="AQ5" s="666"/>
      <c r="AR5" s="666"/>
      <c r="AS5" s="666"/>
      <c r="AT5" s="666"/>
      <c r="AU5" s="666"/>
      <c r="AV5" s="666"/>
      <c r="AW5" s="666"/>
      <c r="AX5" s="666"/>
      <c r="AY5" s="666"/>
      <c r="AZ5" s="666"/>
      <c r="BA5" s="666"/>
      <c r="BB5" s="666"/>
      <c r="BC5" s="666"/>
      <c r="BD5" s="666"/>
      <c r="BE5" s="666"/>
      <c r="BF5" s="667"/>
      <c r="BG5" s="679">
        <v>172370</v>
      </c>
      <c r="BH5" s="680"/>
      <c r="BI5" s="680"/>
      <c r="BJ5" s="680"/>
      <c r="BK5" s="680"/>
      <c r="BL5" s="680"/>
      <c r="BM5" s="680"/>
      <c r="BN5" s="681"/>
      <c r="BO5" s="682">
        <v>99.1</v>
      </c>
      <c r="BP5" s="682"/>
      <c r="BQ5" s="682"/>
      <c r="BR5" s="682"/>
      <c r="BS5" s="683">
        <v>1713</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220</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x14ac:dyDescent="0.15">
      <c r="B6" s="676" t="s">
        <v>231</v>
      </c>
      <c r="C6" s="677"/>
      <c r="D6" s="677"/>
      <c r="E6" s="677"/>
      <c r="F6" s="677"/>
      <c r="G6" s="677"/>
      <c r="H6" s="677"/>
      <c r="I6" s="677"/>
      <c r="J6" s="677"/>
      <c r="K6" s="677"/>
      <c r="L6" s="677"/>
      <c r="M6" s="677"/>
      <c r="N6" s="677"/>
      <c r="O6" s="677"/>
      <c r="P6" s="677"/>
      <c r="Q6" s="678"/>
      <c r="R6" s="679">
        <v>74723</v>
      </c>
      <c r="S6" s="680"/>
      <c r="T6" s="680"/>
      <c r="U6" s="680"/>
      <c r="V6" s="680"/>
      <c r="W6" s="680"/>
      <c r="X6" s="680"/>
      <c r="Y6" s="681"/>
      <c r="Z6" s="682">
        <v>1.9</v>
      </c>
      <c r="AA6" s="682"/>
      <c r="AB6" s="682"/>
      <c r="AC6" s="682"/>
      <c r="AD6" s="683">
        <v>74723</v>
      </c>
      <c r="AE6" s="683"/>
      <c r="AF6" s="683"/>
      <c r="AG6" s="683"/>
      <c r="AH6" s="683"/>
      <c r="AI6" s="683"/>
      <c r="AJ6" s="683"/>
      <c r="AK6" s="683"/>
      <c r="AL6" s="684">
        <v>3.3</v>
      </c>
      <c r="AM6" s="685"/>
      <c r="AN6" s="685"/>
      <c r="AO6" s="686"/>
      <c r="AP6" s="676" t="s">
        <v>232</v>
      </c>
      <c r="AQ6" s="677"/>
      <c r="AR6" s="677"/>
      <c r="AS6" s="677"/>
      <c r="AT6" s="677"/>
      <c r="AU6" s="677"/>
      <c r="AV6" s="677"/>
      <c r="AW6" s="677"/>
      <c r="AX6" s="677"/>
      <c r="AY6" s="677"/>
      <c r="AZ6" s="677"/>
      <c r="BA6" s="677"/>
      <c r="BB6" s="677"/>
      <c r="BC6" s="677"/>
      <c r="BD6" s="677"/>
      <c r="BE6" s="677"/>
      <c r="BF6" s="678"/>
      <c r="BG6" s="679">
        <v>172370</v>
      </c>
      <c r="BH6" s="680"/>
      <c r="BI6" s="680"/>
      <c r="BJ6" s="680"/>
      <c r="BK6" s="680"/>
      <c r="BL6" s="680"/>
      <c r="BM6" s="680"/>
      <c r="BN6" s="681"/>
      <c r="BO6" s="682">
        <v>99.1</v>
      </c>
      <c r="BP6" s="682"/>
      <c r="BQ6" s="682"/>
      <c r="BR6" s="682"/>
      <c r="BS6" s="683">
        <v>1713</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55897</v>
      </c>
      <c r="CS6" s="680"/>
      <c r="CT6" s="680"/>
      <c r="CU6" s="680"/>
      <c r="CV6" s="680"/>
      <c r="CW6" s="680"/>
      <c r="CX6" s="680"/>
      <c r="CY6" s="681"/>
      <c r="CZ6" s="673">
        <v>1.5</v>
      </c>
      <c r="DA6" s="674"/>
      <c r="DB6" s="674"/>
      <c r="DC6" s="693"/>
      <c r="DD6" s="688" t="s">
        <v>129</v>
      </c>
      <c r="DE6" s="680"/>
      <c r="DF6" s="680"/>
      <c r="DG6" s="680"/>
      <c r="DH6" s="680"/>
      <c r="DI6" s="680"/>
      <c r="DJ6" s="680"/>
      <c r="DK6" s="680"/>
      <c r="DL6" s="680"/>
      <c r="DM6" s="680"/>
      <c r="DN6" s="680"/>
      <c r="DO6" s="680"/>
      <c r="DP6" s="681"/>
      <c r="DQ6" s="688">
        <v>55897</v>
      </c>
      <c r="DR6" s="680"/>
      <c r="DS6" s="680"/>
      <c r="DT6" s="680"/>
      <c r="DU6" s="680"/>
      <c r="DV6" s="680"/>
      <c r="DW6" s="680"/>
      <c r="DX6" s="680"/>
      <c r="DY6" s="680"/>
      <c r="DZ6" s="680"/>
      <c r="EA6" s="680"/>
      <c r="EB6" s="680"/>
      <c r="EC6" s="689"/>
    </row>
    <row r="7" spans="2:143" ht="11.25" customHeight="1" x14ac:dyDescent="0.15">
      <c r="B7" s="676" t="s">
        <v>234</v>
      </c>
      <c r="C7" s="677"/>
      <c r="D7" s="677"/>
      <c r="E7" s="677"/>
      <c r="F7" s="677"/>
      <c r="G7" s="677"/>
      <c r="H7" s="677"/>
      <c r="I7" s="677"/>
      <c r="J7" s="677"/>
      <c r="K7" s="677"/>
      <c r="L7" s="677"/>
      <c r="M7" s="677"/>
      <c r="N7" s="677"/>
      <c r="O7" s="677"/>
      <c r="P7" s="677"/>
      <c r="Q7" s="678"/>
      <c r="R7" s="679">
        <v>330</v>
      </c>
      <c r="S7" s="680"/>
      <c r="T7" s="680"/>
      <c r="U7" s="680"/>
      <c r="V7" s="680"/>
      <c r="W7" s="680"/>
      <c r="X7" s="680"/>
      <c r="Y7" s="681"/>
      <c r="Z7" s="682">
        <v>0</v>
      </c>
      <c r="AA7" s="682"/>
      <c r="AB7" s="682"/>
      <c r="AC7" s="682"/>
      <c r="AD7" s="683">
        <v>330</v>
      </c>
      <c r="AE7" s="683"/>
      <c r="AF7" s="683"/>
      <c r="AG7" s="683"/>
      <c r="AH7" s="683"/>
      <c r="AI7" s="683"/>
      <c r="AJ7" s="683"/>
      <c r="AK7" s="683"/>
      <c r="AL7" s="684">
        <v>0</v>
      </c>
      <c r="AM7" s="685"/>
      <c r="AN7" s="685"/>
      <c r="AO7" s="686"/>
      <c r="AP7" s="676" t="s">
        <v>235</v>
      </c>
      <c r="AQ7" s="677"/>
      <c r="AR7" s="677"/>
      <c r="AS7" s="677"/>
      <c r="AT7" s="677"/>
      <c r="AU7" s="677"/>
      <c r="AV7" s="677"/>
      <c r="AW7" s="677"/>
      <c r="AX7" s="677"/>
      <c r="AY7" s="677"/>
      <c r="AZ7" s="677"/>
      <c r="BA7" s="677"/>
      <c r="BB7" s="677"/>
      <c r="BC7" s="677"/>
      <c r="BD7" s="677"/>
      <c r="BE7" s="677"/>
      <c r="BF7" s="678"/>
      <c r="BG7" s="679">
        <v>91873</v>
      </c>
      <c r="BH7" s="680"/>
      <c r="BI7" s="680"/>
      <c r="BJ7" s="680"/>
      <c r="BK7" s="680"/>
      <c r="BL7" s="680"/>
      <c r="BM7" s="680"/>
      <c r="BN7" s="681"/>
      <c r="BO7" s="682">
        <v>52.8</v>
      </c>
      <c r="BP7" s="682"/>
      <c r="BQ7" s="682"/>
      <c r="BR7" s="682"/>
      <c r="BS7" s="683">
        <v>1713</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549395</v>
      </c>
      <c r="CS7" s="680"/>
      <c r="CT7" s="680"/>
      <c r="CU7" s="680"/>
      <c r="CV7" s="680"/>
      <c r="CW7" s="680"/>
      <c r="CX7" s="680"/>
      <c r="CY7" s="681"/>
      <c r="CZ7" s="682">
        <v>14.6</v>
      </c>
      <c r="DA7" s="682"/>
      <c r="DB7" s="682"/>
      <c r="DC7" s="682"/>
      <c r="DD7" s="688">
        <v>107409</v>
      </c>
      <c r="DE7" s="680"/>
      <c r="DF7" s="680"/>
      <c r="DG7" s="680"/>
      <c r="DH7" s="680"/>
      <c r="DI7" s="680"/>
      <c r="DJ7" s="680"/>
      <c r="DK7" s="680"/>
      <c r="DL7" s="680"/>
      <c r="DM7" s="680"/>
      <c r="DN7" s="680"/>
      <c r="DO7" s="680"/>
      <c r="DP7" s="681"/>
      <c r="DQ7" s="688">
        <v>359955</v>
      </c>
      <c r="DR7" s="680"/>
      <c r="DS7" s="680"/>
      <c r="DT7" s="680"/>
      <c r="DU7" s="680"/>
      <c r="DV7" s="680"/>
      <c r="DW7" s="680"/>
      <c r="DX7" s="680"/>
      <c r="DY7" s="680"/>
      <c r="DZ7" s="680"/>
      <c r="EA7" s="680"/>
      <c r="EB7" s="680"/>
      <c r="EC7" s="689"/>
    </row>
    <row r="8" spans="2:143" ht="11.25" customHeight="1" x14ac:dyDescent="0.15">
      <c r="B8" s="676" t="s">
        <v>237</v>
      </c>
      <c r="C8" s="677"/>
      <c r="D8" s="677"/>
      <c r="E8" s="677"/>
      <c r="F8" s="677"/>
      <c r="G8" s="677"/>
      <c r="H8" s="677"/>
      <c r="I8" s="677"/>
      <c r="J8" s="677"/>
      <c r="K8" s="677"/>
      <c r="L8" s="677"/>
      <c r="M8" s="677"/>
      <c r="N8" s="677"/>
      <c r="O8" s="677"/>
      <c r="P8" s="677"/>
      <c r="Q8" s="678"/>
      <c r="R8" s="679">
        <v>444</v>
      </c>
      <c r="S8" s="680"/>
      <c r="T8" s="680"/>
      <c r="U8" s="680"/>
      <c r="V8" s="680"/>
      <c r="W8" s="680"/>
      <c r="X8" s="680"/>
      <c r="Y8" s="681"/>
      <c r="Z8" s="682">
        <v>0</v>
      </c>
      <c r="AA8" s="682"/>
      <c r="AB8" s="682"/>
      <c r="AC8" s="682"/>
      <c r="AD8" s="683">
        <v>444</v>
      </c>
      <c r="AE8" s="683"/>
      <c r="AF8" s="683"/>
      <c r="AG8" s="683"/>
      <c r="AH8" s="683"/>
      <c r="AI8" s="683"/>
      <c r="AJ8" s="683"/>
      <c r="AK8" s="683"/>
      <c r="AL8" s="684">
        <v>0</v>
      </c>
      <c r="AM8" s="685"/>
      <c r="AN8" s="685"/>
      <c r="AO8" s="686"/>
      <c r="AP8" s="676" t="s">
        <v>238</v>
      </c>
      <c r="AQ8" s="677"/>
      <c r="AR8" s="677"/>
      <c r="AS8" s="677"/>
      <c r="AT8" s="677"/>
      <c r="AU8" s="677"/>
      <c r="AV8" s="677"/>
      <c r="AW8" s="677"/>
      <c r="AX8" s="677"/>
      <c r="AY8" s="677"/>
      <c r="AZ8" s="677"/>
      <c r="BA8" s="677"/>
      <c r="BB8" s="677"/>
      <c r="BC8" s="677"/>
      <c r="BD8" s="677"/>
      <c r="BE8" s="677"/>
      <c r="BF8" s="678"/>
      <c r="BG8" s="679">
        <v>2622</v>
      </c>
      <c r="BH8" s="680"/>
      <c r="BI8" s="680"/>
      <c r="BJ8" s="680"/>
      <c r="BK8" s="680"/>
      <c r="BL8" s="680"/>
      <c r="BM8" s="680"/>
      <c r="BN8" s="681"/>
      <c r="BO8" s="682">
        <v>1.5</v>
      </c>
      <c r="BP8" s="682"/>
      <c r="BQ8" s="682"/>
      <c r="BR8" s="682"/>
      <c r="BS8" s="688" t="s">
        <v>239</v>
      </c>
      <c r="BT8" s="680"/>
      <c r="BU8" s="680"/>
      <c r="BV8" s="680"/>
      <c r="BW8" s="680"/>
      <c r="BX8" s="680"/>
      <c r="BY8" s="680"/>
      <c r="BZ8" s="680"/>
      <c r="CA8" s="680"/>
      <c r="CB8" s="689"/>
      <c r="CD8" s="694" t="s">
        <v>240</v>
      </c>
      <c r="CE8" s="695"/>
      <c r="CF8" s="695"/>
      <c r="CG8" s="695"/>
      <c r="CH8" s="695"/>
      <c r="CI8" s="695"/>
      <c r="CJ8" s="695"/>
      <c r="CK8" s="695"/>
      <c r="CL8" s="695"/>
      <c r="CM8" s="695"/>
      <c r="CN8" s="695"/>
      <c r="CO8" s="695"/>
      <c r="CP8" s="695"/>
      <c r="CQ8" s="696"/>
      <c r="CR8" s="679">
        <v>443833</v>
      </c>
      <c r="CS8" s="680"/>
      <c r="CT8" s="680"/>
      <c r="CU8" s="680"/>
      <c r="CV8" s="680"/>
      <c r="CW8" s="680"/>
      <c r="CX8" s="680"/>
      <c r="CY8" s="681"/>
      <c r="CZ8" s="682">
        <v>11.8</v>
      </c>
      <c r="DA8" s="682"/>
      <c r="DB8" s="682"/>
      <c r="DC8" s="682"/>
      <c r="DD8" s="688">
        <v>6378</v>
      </c>
      <c r="DE8" s="680"/>
      <c r="DF8" s="680"/>
      <c r="DG8" s="680"/>
      <c r="DH8" s="680"/>
      <c r="DI8" s="680"/>
      <c r="DJ8" s="680"/>
      <c r="DK8" s="680"/>
      <c r="DL8" s="680"/>
      <c r="DM8" s="680"/>
      <c r="DN8" s="680"/>
      <c r="DO8" s="680"/>
      <c r="DP8" s="681"/>
      <c r="DQ8" s="688">
        <v>312266</v>
      </c>
      <c r="DR8" s="680"/>
      <c r="DS8" s="680"/>
      <c r="DT8" s="680"/>
      <c r="DU8" s="680"/>
      <c r="DV8" s="680"/>
      <c r="DW8" s="680"/>
      <c r="DX8" s="680"/>
      <c r="DY8" s="680"/>
      <c r="DZ8" s="680"/>
      <c r="EA8" s="680"/>
      <c r="EB8" s="680"/>
      <c r="EC8" s="689"/>
    </row>
    <row r="9" spans="2:143" ht="11.25" customHeight="1" x14ac:dyDescent="0.15">
      <c r="B9" s="676" t="s">
        <v>241</v>
      </c>
      <c r="C9" s="677"/>
      <c r="D9" s="677"/>
      <c r="E9" s="677"/>
      <c r="F9" s="677"/>
      <c r="G9" s="677"/>
      <c r="H9" s="677"/>
      <c r="I9" s="677"/>
      <c r="J9" s="677"/>
      <c r="K9" s="677"/>
      <c r="L9" s="677"/>
      <c r="M9" s="677"/>
      <c r="N9" s="677"/>
      <c r="O9" s="677"/>
      <c r="P9" s="677"/>
      <c r="Q9" s="678"/>
      <c r="R9" s="679">
        <v>385</v>
      </c>
      <c r="S9" s="680"/>
      <c r="T9" s="680"/>
      <c r="U9" s="680"/>
      <c r="V9" s="680"/>
      <c r="W9" s="680"/>
      <c r="X9" s="680"/>
      <c r="Y9" s="681"/>
      <c r="Z9" s="682">
        <v>0</v>
      </c>
      <c r="AA9" s="682"/>
      <c r="AB9" s="682"/>
      <c r="AC9" s="682"/>
      <c r="AD9" s="683">
        <v>385</v>
      </c>
      <c r="AE9" s="683"/>
      <c r="AF9" s="683"/>
      <c r="AG9" s="683"/>
      <c r="AH9" s="683"/>
      <c r="AI9" s="683"/>
      <c r="AJ9" s="683"/>
      <c r="AK9" s="683"/>
      <c r="AL9" s="684">
        <v>0</v>
      </c>
      <c r="AM9" s="685"/>
      <c r="AN9" s="685"/>
      <c r="AO9" s="686"/>
      <c r="AP9" s="676" t="s">
        <v>242</v>
      </c>
      <c r="AQ9" s="677"/>
      <c r="AR9" s="677"/>
      <c r="AS9" s="677"/>
      <c r="AT9" s="677"/>
      <c r="AU9" s="677"/>
      <c r="AV9" s="677"/>
      <c r="AW9" s="677"/>
      <c r="AX9" s="677"/>
      <c r="AY9" s="677"/>
      <c r="AZ9" s="677"/>
      <c r="BA9" s="677"/>
      <c r="BB9" s="677"/>
      <c r="BC9" s="677"/>
      <c r="BD9" s="677"/>
      <c r="BE9" s="677"/>
      <c r="BF9" s="678"/>
      <c r="BG9" s="679">
        <v>79843</v>
      </c>
      <c r="BH9" s="680"/>
      <c r="BI9" s="680"/>
      <c r="BJ9" s="680"/>
      <c r="BK9" s="680"/>
      <c r="BL9" s="680"/>
      <c r="BM9" s="680"/>
      <c r="BN9" s="681"/>
      <c r="BO9" s="682">
        <v>45.9</v>
      </c>
      <c r="BP9" s="682"/>
      <c r="BQ9" s="682"/>
      <c r="BR9" s="682"/>
      <c r="BS9" s="688" t="s">
        <v>239</v>
      </c>
      <c r="BT9" s="680"/>
      <c r="BU9" s="680"/>
      <c r="BV9" s="680"/>
      <c r="BW9" s="680"/>
      <c r="BX9" s="680"/>
      <c r="BY9" s="680"/>
      <c r="BZ9" s="680"/>
      <c r="CA9" s="680"/>
      <c r="CB9" s="689"/>
      <c r="CD9" s="694" t="s">
        <v>243</v>
      </c>
      <c r="CE9" s="695"/>
      <c r="CF9" s="695"/>
      <c r="CG9" s="695"/>
      <c r="CH9" s="695"/>
      <c r="CI9" s="695"/>
      <c r="CJ9" s="695"/>
      <c r="CK9" s="695"/>
      <c r="CL9" s="695"/>
      <c r="CM9" s="695"/>
      <c r="CN9" s="695"/>
      <c r="CO9" s="695"/>
      <c r="CP9" s="695"/>
      <c r="CQ9" s="696"/>
      <c r="CR9" s="679">
        <v>428214</v>
      </c>
      <c r="CS9" s="680"/>
      <c r="CT9" s="680"/>
      <c r="CU9" s="680"/>
      <c r="CV9" s="680"/>
      <c r="CW9" s="680"/>
      <c r="CX9" s="680"/>
      <c r="CY9" s="681"/>
      <c r="CZ9" s="682">
        <v>11.3</v>
      </c>
      <c r="DA9" s="682"/>
      <c r="DB9" s="682"/>
      <c r="DC9" s="682"/>
      <c r="DD9" s="688">
        <v>40034</v>
      </c>
      <c r="DE9" s="680"/>
      <c r="DF9" s="680"/>
      <c r="DG9" s="680"/>
      <c r="DH9" s="680"/>
      <c r="DI9" s="680"/>
      <c r="DJ9" s="680"/>
      <c r="DK9" s="680"/>
      <c r="DL9" s="680"/>
      <c r="DM9" s="680"/>
      <c r="DN9" s="680"/>
      <c r="DO9" s="680"/>
      <c r="DP9" s="681"/>
      <c r="DQ9" s="688">
        <v>300092</v>
      </c>
      <c r="DR9" s="680"/>
      <c r="DS9" s="680"/>
      <c r="DT9" s="680"/>
      <c r="DU9" s="680"/>
      <c r="DV9" s="680"/>
      <c r="DW9" s="680"/>
      <c r="DX9" s="680"/>
      <c r="DY9" s="680"/>
      <c r="DZ9" s="680"/>
      <c r="EA9" s="680"/>
      <c r="EB9" s="680"/>
      <c r="EC9" s="689"/>
    </row>
    <row r="10" spans="2:143" ht="11.25" customHeight="1" x14ac:dyDescent="0.15">
      <c r="B10" s="676" t="s">
        <v>244</v>
      </c>
      <c r="C10" s="677"/>
      <c r="D10" s="677"/>
      <c r="E10" s="677"/>
      <c r="F10" s="677"/>
      <c r="G10" s="677"/>
      <c r="H10" s="677"/>
      <c r="I10" s="677"/>
      <c r="J10" s="677"/>
      <c r="K10" s="677"/>
      <c r="L10" s="677"/>
      <c r="M10" s="677"/>
      <c r="N10" s="677"/>
      <c r="O10" s="677"/>
      <c r="P10" s="677"/>
      <c r="Q10" s="678"/>
      <c r="R10" s="679" t="s">
        <v>129</v>
      </c>
      <c r="S10" s="680"/>
      <c r="T10" s="680"/>
      <c r="U10" s="680"/>
      <c r="V10" s="680"/>
      <c r="W10" s="680"/>
      <c r="X10" s="680"/>
      <c r="Y10" s="681"/>
      <c r="Z10" s="682" t="s">
        <v>129</v>
      </c>
      <c r="AA10" s="682"/>
      <c r="AB10" s="682"/>
      <c r="AC10" s="682"/>
      <c r="AD10" s="683" t="s">
        <v>129</v>
      </c>
      <c r="AE10" s="683"/>
      <c r="AF10" s="683"/>
      <c r="AG10" s="683"/>
      <c r="AH10" s="683"/>
      <c r="AI10" s="683"/>
      <c r="AJ10" s="683"/>
      <c r="AK10" s="683"/>
      <c r="AL10" s="684" t="s">
        <v>239</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4847</v>
      </c>
      <c r="BH10" s="680"/>
      <c r="BI10" s="680"/>
      <c r="BJ10" s="680"/>
      <c r="BK10" s="680"/>
      <c r="BL10" s="680"/>
      <c r="BM10" s="680"/>
      <c r="BN10" s="681"/>
      <c r="BO10" s="682">
        <v>2.8</v>
      </c>
      <c r="BP10" s="682"/>
      <c r="BQ10" s="682"/>
      <c r="BR10" s="682"/>
      <c r="BS10" s="688">
        <v>808</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v>172</v>
      </c>
      <c r="CS10" s="680"/>
      <c r="CT10" s="680"/>
      <c r="CU10" s="680"/>
      <c r="CV10" s="680"/>
      <c r="CW10" s="680"/>
      <c r="CX10" s="680"/>
      <c r="CY10" s="681"/>
      <c r="CZ10" s="682">
        <v>0</v>
      </c>
      <c r="DA10" s="682"/>
      <c r="DB10" s="682"/>
      <c r="DC10" s="682"/>
      <c r="DD10" s="688" t="s">
        <v>129</v>
      </c>
      <c r="DE10" s="680"/>
      <c r="DF10" s="680"/>
      <c r="DG10" s="680"/>
      <c r="DH10" s="680"/>
      <c r="DI10" s="680"/>
      <c r="DJ10" s="680"/>
      <c r="DK10" s="680"/>
      <c r="DL10" s="680"/>
      <c r="DM10" s="680"/>
      <c r="DN10" s="680"/>
      <c r="DO10" s="680"/>
      <c r="DP10" s="681"/>
      <c r="DQ10" s="688">
        <v>172</v>
      </c>
      <c r="DR10" s="680"/>
      <c r="DS10" s="680"/>
      <c r="DT10" s="680"/>
      <c r="DU10" s="680"/>
      <c r="DV10" s="680"/>
      <c r="DW10" s="680"/>
      <c r="DX10" s="680"/>
      <c r="DY10" s="680"/>
      <c r="DZ10" s="680"/>
      <c r="EA10" s="680"/>
      <c r="EB10" s="680"/>
      <c r="EC10" s="689"/>
    </row>
    <row r="11" spans="2:143" ht="11.25" customHeight="1" x14ac:dyDescent="0.15">
      <c r="B11" s="676" t="s">
        <v>247</v>
      </c>
      <c r="C11" s="677"/>
      <c r="D11" s="677"/>
      <c r="E11" s="677"/>
      <c r="F11" s="677"/>
      <c r="G11" s="677"/>
      <c r="H11" s="677"/>
      <c r="I11" s="677"/>
      <c r="J11" s="677"/>
      <c r="K11" s="677"/>
      <c r="L11" s="677"/>
      <c r="M11" s="677"/>
      <c r="N11" s="677"/>
      <c r="O11" s="677"/>
      <c r="P11" s="677"/>
      <c r="Q11" s="678"/>
      <c r="R11" s="679" t="s">
        <v>129</v>
      </c>
      <c r="S11" s="680"/>
      <c r="T11" s="680"/>
      <c r="U11" s="680"/>
      <c r="V11" s="680"/>
      <c r="W11" s="680"/>
      <c r="X11" s="680"/>
      <c r="Y11" s="681"/>
      <c r="Z11" s="682" t="s">
        <v>129</v>
      </c>
      <c r="AA11" s="682"/>
      <c r="AB11" s="682"/>
      <c r="AC11" s="682"/>
      <c r="AD11" s="683" t="s">
        <v>129</v>
      </c>
      <c r="AE11" s="683"/>
      <c r="AF11" s="683"/>
      <c r="AG11" s="683"/>
      <c r="AH11" s="683"/>
      <c r="AI11" s="683"/>
      <c r="AJ11" s="683"/>
      <c r="AK11" s="683"/>
      <c r="AL11" s="684" t="s">
        <v>129</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4561</v>
      </c>
      <c r="BH11" s="680"/>
      <c r="BI11" s="680"/>
      <c r="BJ11" s="680"/>
      <c r="BK11" s="680"/>
      <c r="BL11" s="680"/>
      <c r="BM11" s="680"/>
      <c r="BN11" s="681"/>
      <c r="BO11" s="682">
        <v>2.6</v>
      </c>
      <c r="BP11" s="682"/>
      <c r="BQ11" s="682"/>
      <c r="BR11" s="682"/>
      <c r="BS11" s="688">
        <v>905</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474808</v>
      </c>
      <c r="CS11" s="680"/>
      <c r="CT11" s="680"/>
      <c r="CU11" s="680"/>
      <c r="CV11" s="680"/>
      <c r="CW11" s="680"/>
      <c r="CX11" s="680"/>
      <c r="CY11" s="681"/>
      <c r="CZ11" s="682">
        <v>12.6</v>
      </c>
      <c r="DA11" s="682"/>
      <c r="DB11" s="682"/>
      <c r="DC11" s="682"/>
      <c r="DD11" s="688">
        <v>56309</v>
      </c>
      <c r="DE11" s="680"/>
      <c r="DF11" s="680"/>
      <c r="DG11" s="680"/>
      <c r="DH11" s="680"/>
      <c r="DI11" s="680"/>
      <c r="DJ11" s="680"/>
      <c r="DK11" s="680"/>
      <c r="DL11" s="680"/>
      <c r="DM11" s="680"/>
      <c r="DN11" s="680"/>
      <c r="DO11" s="680"/>
      <c r="DP11" s="681"/>
      <c r="DQ11" s="688">
        <v>250019</v>
      </c>
      <c r="DR11" s="680"/>
      <c r="DS11" s="680"/>
      <c r="DT11" s="680"/>
      <c r="DU11" s="680"/>
      <c r="DV11" s="680"/>
      <c r="DW11" s="680"/>
      <c r="DX11" s="680"/>
      <c r="DY11" s="680"/>
      <c r="DZ11" s="680"/>
      <c r="EA11" s="680"/>
      <c r="EB11" s="680"/>
      <c r="EC11" s="689"/>
    </row>
    <row r="12" spans="2:143" ht="11.25" customHeight="1" x14ac:dyDescent="0.15">
      <c r="B12" s="676" t="s">
        <v>250</v>
      </c>
      <c r="C12" s="677"/>
      <c r="D12" s="677"/>
      <c r="E12" s="677"/>
      <c r="F12" s="677"/>
      <c r="G12" s="677"/>
      <c r="H12" s="677"/>
      <c r="I12" s="677"/>
      <c r="J12" s="677"/>
      <c r="K12" s="677"/>
      <c r="L12" s="677"/>
      <c r="M12" s="677"/>
      <c r="N12" s="677"/>
      <c r="O12" s="677"/>
      <c r="P12" s="677"/>
      <c r="Q12" s="678"/>
      <c r="R12" s="679">
        <v>31039</v>
      </c>
      <c r="S12" s="680"/>
      <c r="T12" s="680"/>
      <c r="U12" s="680"/>
      <c r="V12" s="680"/>
      <c r="W12" s="680"/>
      <c r="X12" s="680"/>
      <c r="Y12" s="681"/>
      <c r="Z12" s="682">
        <v>0.8</v>
      </c>
      <c r="AA12" s="682"/>
      <c r="AB12" s="682"/>
      <c r="AC12" s="682"/>
      <c r="AD12" s="683">
        <v>31039</v>
      </c>
      <c r="AE12" s="683"/>
      <c r="AF12" s="683"/>
      <c r="AG12" s="683"/>
      <c r="AH12" s="683"/>
      <c r="AI12" s="683"/>
      <c r="AJ12" s="683"/>
      <c r="AK12" s="683"/>
      <c r="AL12" s="684">
        <v>1.4</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69971</v>
      </c>
      <c r="BH12" s="680"/>
      <c r="BI12" s="680"/>
      <c r="BJ12" s="680"/>
      <c r="BK12" s="680"/>
      <c r="BL12" s="680"/>
      <c r="BM12" s="680"/>
      <c r="BN12" s="681"/>
      <c r="BO12" s="682">
        <v>40.200000000000003</v>
      </c>
      <c r="BP12" s="682"/>
      <c r="BQ12" s="682"/>
      <c r="BR12" s="682"/>
      <c r="BS12" s="688" t="s">
        <v>239</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164825</v>
      </c>
      <c r="CS12" s="680"/>
      <c r="CT12" s="680"/>
      <c r="CU12" s="680"/>
      <c r="CV12" s="680"/>
      <c r="CW12" s="680"/>
      <c r="CX12" s="680"/>
      <c r="CY12" s="681"/>
      <c r="CZ12" s="682">
        <v>4.4000000000000004</v>
      </c>
      <c r="DA12" s="682"/>
      <c r="DB12" s="682"/>
      <c r="DC12" s="682"/>
      <c r="DD12" s="688">
        <v>8992</v>
      </c>
      <c r="DE12" s="680"/>
      <c r="DF12" s="680"/>
      <c r="DG12" s="680"/>
      <c r="DH12" s="680"/>
      <c r="DI12" s="680"/>
      <c r="DJ12" s="680"/>
      <c r="DK12" s="680"/>
      <c r="DL12" s="680"/>
      <c r="DM12" s="680"/>
      <c r="DN12" s="680"/>
      <c r="DO12" s="680"/>
      <c r="DP12" s="681"/>
      <c r="DQ12" s="688">
        <v>139019</v>
      </c>
      <c r="DR12" s="680"/>
      <c r="DS12" s="680"/>
      <c r="DT12" s="680"/>
      <c r="DU12" s="680"/>
      <c r="DV12" s="680"/>
      <c r="DW12" s="680"/>
      <c r="DX12" s="680"/>
      <c r="DY12" s="680"/>
      <c r="DZ12" s="680"/>
      <c r="EA12" s="680"/>
      <c r="EB12" s="680"/>
      <c r="EC12" s="689"/>
    </row>
    <row r="13" spans="2:143" ht="11.25" customHeight="1" x14ac:dyDescent="0.15">
      <c r="B13" s="676" t="s">
        <v>253</v>
      </c>
      <c r="C13" s="677"/>
      <c r="D13" s="677"/>
      <c r="E13" s="677"/>
      <c r="F13" s="677"/>
      <c r="G13" s="677"/>
      <c r="H13" s="677"/>
      <c r="I13" s="677"/>
      <c r="J13" s="677"/>
      <c r="K13" s="677"/>
      <c r="L13" s="677"/>
      <c r="M13" s="677"/>
      <c r="N13" s="677"/>
      <c r="O13" s="677"/>
      <c r="P13" s="677"/>
      <c r="Q13" s="678"/>
      <c r="R13" s="679" t="s">
        <v>239</v>
      </c>
      <c r="S13" s="680"/>
      <c r="T13" s="680"/>
      <c r="U13" s="680"/>
      <c r="V13" s="680"/>
      <c r="W13" s="680"/>
      <c r="X13" s="680"/>
      <c r="Y13" s="681"/>
      <c r="Z13" s="682" t="s">
        <v>129</v>
      </c>
      <c r="AA13" s="682"/>
      <c r="AB13" s="682"/>
      <c r="AC13" s="682"/>
      <c r="AD13" s="683" t="s">
        <v>129</v>
      </c>
      <c r="AE13" s="683"/>
      <c r="AF13" s="683"/>
      <c r="AG13" s="683"/>
      <c r="AH13" s="683"/>
      <c r="AI13" s="683"/>
      <c r="AJ13" s="683"/>
      <c r="AK13" s="683"/>
      <c r="AL13" s="684" t="s">
        <v>239</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65233</v>
      </c>
      <c r="BH13" s="680"/>
      <c r="BI13" s="680"/>
      <c r="BJ13" s="680"/>
      <c r="BK13" s="680"/>
      <c r="BL13" s="680"/>
      <c r="BM13" s="680"/>
      <c r="BN13" s="681"/>
      <c r="BO13" s="682">
        <v>37.5</v>
      </c>
      <c r="BP13" s="682"/>
      <c r="BQ13" s="682"/>
      <c r="BR13" s="682"/>
      <c r="BS13" s="688" t="s">
        <v>129</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556390</v>
      </c>
      <c r="CS13" s="680"/>
      <c r="CT13" s="680"/>
      <c r="CU13" s="680"/>
      <c r="CV13" s="680"/>
      <c r="CW13" s="680"/>
      <c r="CX13" s="680"/>
      <c r="CY13" s="681"/>
      <c r="CZ13" s="682">
        <v>14.7</v>
      </c>
      <c r="DA13" s="682"/>
      <c r="DB13" s="682"/>
      <c r="DC13" s="682"/>
      <c r="DD13" s="688">
        <v>158374</v>
      </c>
      <c r="DE13" s="680"/>
      <c r="DF13" s="680"/>
      <c r="DG13" s="680"/>
      <c r="DH13" s="680"/>
      <c r="DI13" s="680"/>
      <c r="DJ13" s="680"/>
      <c r="DK13" s="680"/>
      <c r="DL13" s="680"/>
      <c r="DM13" s="680"/>
      <c r="DN13" s="680"/>
      <c r="DO13" s="680"/>
      <c r="DP13" s="681"/>
      <c r="DQ13" s="688">
        <v>393855</v>
      </c>
      <c r="DR13" s="680"/>
      <c r="DS13" s="680"/>
      <c r="DT13" s="680"/>
      <c r="DU13" s="680"/>
      <c r="DV13" s="680"/>
      <c r="DW13" s="680"/>
      <c r="DX13" s="680"/>
      <c r="DY13" s="680"/>
      <c r="DZ13" s="680"/>
      <c r="EA13" s="680"/>
      <c r="EB13" s="680"/>
      <c r="EC13" s="689"/>
    </row>
    <row r="14" spans="2:143" ht="11.25" customHeight="1" x14ac:dyDescent="0.15">
      <c r="B14" s="676" t="s">
        <v>256</v>
      </c>
      <c r="C14" s="677"/>
      <c r="D14" s="677"/>
      <c r="E14" s="677"/>
      <c r="F14" s="677"/>
      <c r="G14" s="677"/>
      <c r="H14" s="677"/>
      <c r="I14" s="677"/>
      <c r="J14" s="677"/>
      <c r="K14" s="677"/>
      <c r="L14" s="677"/>
      <c r="M14" s="677"/>
      <c r="N14" s="677"/>
      <c r="O14" s="677"/>
      <c r="P14" s="677"/>
      <c r="Q14" s="678"/>
      <c r="R14" s="679" t="s">
        <v>129</v>
      </c>
      <c r="S14" s="680"/>
      <c r="T14" s="680"/>
      <c r="U14" s="680"/>
      <c r="V14" s="680"/>
      <c r="W14" s="680"/>
      <c r="X14" s="680"/>
      <c r="Y14" s="681"/>
      <c r="Z14" s="682" t="s">
        <v>129</v>
      </c>
      <c r="AA14" s="682"/>
      <c r="AB14" s="682"/>
      <c r="AC14" s="682"/>
      <c r="AD14" s="683" t="s">
        <v>129</v>
      </c>
      <c r="AE14" s="683"/>
      <c r="AF14" s="683"/>
      <c r="AG14" s="683"/>
      <c r="AH14" s="683"/>
      <c r="AI14" s="683"/>
      <c r="AJ14" s="683"/>
      <c r="AK14" s="683"/>
      <c r="AL14" s="684" t="s">
        <v>129</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4858</v>
      </c>
      <c r="BH14" s="680"/>
      <c r="BI14" s="680"/>
      <c r="BJ14" s="680"/>
      <c r="BK14" s="680"/>
      <c r="BL14" s="680"/>
      <c r="BM14" s="680"/>
      <c r="BN14" s="681"/>
      <c r="BO14" s="682">
        <v>2.8</v>
      </c>
      <c r="BP14" s="682"/>
      <c r="BQ14" s="682"/>
      <c r="BR14" s="682"/>
      <c r="BS14" s="688" t="s">
        <v>129</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159894</v>
      </c>
      <c r="CS14" s="680"/>
      <c r="CT14" s="680"/>
      <c r="CU14" s="680"/>
      <c r="CV14" s="680"/>
      <c r="CW14" s="680"/>
      <c r="CX14" s="680"/>
      <c r="CY14" s="681"/>
      <c r="CZ14" s="682">
        <v>4.2</v>
      </c>
      <c r="DA14" s="682"/>
      <c r="DB14" s="682"/>
      <c r="DC14" s="682"/>
      <c r="DD14" s="688" t="s">
        <v>129</v>
      </c>
      <c r="DE14" s="680"/>
      <c r="DF14" s="680"/>
      <c r="DG14" s="680"/>
      <c r="DH14" s="680"/>
      <c r="DI14" s="680"/>
      <c r="DJ14" s="680"/>
      <c r="DK14" s="680"/>
      <c r="DL14" s="680"/>
      <c r="DM14" s="680"/>
      <c r="DN14" s="680"/>
      <c r="DO14" s="680"/>
      <c r="DP14" s="681"/>
      <c r="DQ14" s="688">
        <v>157794</v>
      </c>
      <c r="DR14" s="680"/>
      <c r="DS14" s="680"/>
      <c r="DT14" s="680"/>
      <c r="DU14" s="680"/>
      <c r="DV14" s="680"/>
      <c r="DW14" s="680"/>
      <c r="DX14" s="680"/>
      <c r="DY14" s="680"/>
      <c r="DZ14" s="680"/>
      <c r="EA14" s="680"/>
      <c r="EB14" s="680"/>
      <c r="EC14" s="689"/>
    </row>
    <row r="15" spans="2:143" ht="11.25" customHeight="1" x14ac:dyDescent="0.15">
      <c r="B15" s="676" t="s">
        <v>259</v>
      </c>
      <c r="C15" s="677"/>
      <c r="D15" s="677"/>
      <c r="E15" s="677"/>
      <c r="F15" s="677"/>
      <c r="G15" s="677"/>
      <c r="H15" s="677"/>
      <c r="I15" s="677"/>
      <c r="J15" s="677"/>
      <c r="K15" s="677"/>
      <c r="L15" s="677"/>
      <c r="M15" s="677"/>
      <c r="N15" s="677"/>
      <c r="O15" s="677"/>
      <c r="P15" s="677"/>
      <c r="Q15" s="678"/>
      <c r="R15" s="679">
        <v>17030</v>
      </c>
      <c r="S15" s="680"/>
      <c r="T15" s="680"/>
      <c r="U15" s="680"/>
      <c r="V15" s="680"/>
      <c r="W15" s="680"/>
      <c r="X15" s="680"/>
      <c r="Y15" s="681"/>
      <c r="Z15" s="682">
        <v>0.4</v>
      </c>
      <c r="AA15" s="682"/>
      <c r="AB15" s="682"/>
      <c r="AC15" s="682"/>
      <c r="AD15" s="683">
        <v>17030</v>
      </c>
      <c r="AE15" s="683"/>
      <c r="AF15" s="683"/>
      <c r="AG15" s="683"/>
      <c r="AH15" s="683"/>
      <c r="AI15" s="683"/>
      <c r="AJ15" s="683"/>
      <c r="AK15" s="683"/>
      <c r="AL15" s="684">
        <v>0.8</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5668</v>
      </c>
      <c r="BH15" s="680"/>
      <c r="BI15" s="680"/>
      <c r="BJ15" s="680"/>
      <c r="BK15" s="680"/>
      <c r="BL15" s="680"/>
      <c r="BM15" s="680"/>
      <c r="BN15" s="681"/>
      <c r="BO15" s="682">
        <v>3.3</v>
      </c>
      <c r="BP15" s="682"/>
      <c r="BQ15" s="682"/>
      <c r="BR15" s="682"/>
      <c r="BS15" s="688" t="s">
        <v>129</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460726</v>
      </c>
      <c r="CS15" s="680"/>
      <c r="CT15" s="680"/>
      <c r="CU15" s="680"/>
      <c r="CV15" s="680"/>
      <c r="CW15" s="680"/>
      <c r="CX15" s="680"/>
      <c r="CY15" s="681"/>
      <c r="CZ15" s="682">
        <v>12.2</v>
      </c>
      <c r="DA15" s="682"/>
      <c r="DB15" s="682"/>
      <c r="DC15" s="682"/>
      <c r="DD15" s="688">
        <v>87305</v>
      </c>
      <c r="DE15" s="680"/>
      <c r="DF15" s="680"/>
      <c r="DG15" s="680"/>
      <c r="DH15" s="680"/>
      <c r="DI15" s="680"/>
      <c r="DJ15" s="680"/>
      <c r="DK15" s="680"/>
      <c r="DL15" s="680"/>
      <c r="DM15" s="680"/>
      <c r="DN15" s="680"/>
      <c r="DO15" s="680"/>
      <c r="DP15" s="681"/>
      <c r="DQ15" s="688">
        <v>392266</v>
      </c>
      <c r="DR15" s="680"/>
      <c r="DS15" s="680"/>
      <c r="DT15" s="680"/>
      <c r="DU15" s="680"/>
      <c r="DV15" s="680"/>
      <c r="DW15" s="680"/>
      <c r="DX15" s="680"/>
      <c r="DY15" s="680"/>
      <c r="DZ15" s="680"/>
      <c r="EA15" s="680"/>
      <c r="EB15" s="680"/>
      <c r="EC15" s="689"/>
    </row>
    <row r="16" spans="2:143" ht="11.25" customHeight="1" x14ac:dyDescent="0.15">
      <c r="B16" s="676" t="s">
        <v>262</v>
      </c>
      <c r="C16" s="677"/>
      <c r="D16" s="677"/>
      <c r="E16" s="677"/>
      <c r="F16" s="677"/>
      <c r="G16" s="677"/>
      <c r="H16" s="677"/>
      <c r="I16" s="677"/>
      <c r="J16" s="677"/>
      <c r="K16" s="677"/>
      <c r="L16" s="677"/>
      <c r="M16" s="677"/>
      <c r="N16" s="677"/>
      <c r="O16" s="677"/>
      <c r="P16" s="677"/>
      <c r="Q16" s="678"/>
      <c r="R16" s="679" t="s">
        <v>239</v>
      </c>
      <c r="S16" s="680"/>
      <c r="T16" s="680"/>
      <c r="U16" s="680"/>
      <c r="V16" s="680"/>
      <c r="W16" s="680"/>
      <c r="X16" s="680"/>
      <c r="Y16" s="681"/>
      <c r="Z16" s="682" t="s">
        <v>239</v>
      </c>
      <c r="AA16" s="682"/>
      <c r="AB16" s="682"/>
      <c r="AC16" s="682"/>
      <c r="AD16" s="683" t="s">
        <v>239</v>
      </c>
      <c r="AE16" s="683"/>
      <c r="AF16" s="683"/>
      <c r="AG16" s="683"/>
      <c r="AH16" s="683"/>
      <c r="AI16" s="683"/>
      <c r="AJ16" s="683"/>
      <c r="AK16" s="683"/>
      <c r="AL16" s="684" t="s">
        <v>129</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t="s">
        <v>129</v>
      </c>
      <c r="BH16" s="680"/>
      <c r="BI16" s="680"/>
      <c r="BJ16" s="680"/>
      <c r="BK16" s="680"/>
      <c r="BL16" s="680"/>
      <c r="BM16" s="680"/>
      <c r="BN16" s="681"/>
      <c r="BO16" s="682" t="s">
        <v>239</v>
      </c>
      <c r="BP16" s="682"/>
      <c r="BQ16" s="682"/>
      <c r="BR16" s="682"/>
      <c r="BS16" s="688" t="s">
        <v>239</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v>51979</v>
      </c>
      <c r="CS16" s="680"/>
      <c r="CT16" s="680"/>
      <c r="CU16" s="680"/>
      <c r="CV16" s="680"/>
      <c r="CW16" s="680"/>
      <c r="CX16" s="680"/>
      <c r="CY16" s="681"/>
      <c r="CZ16" s="682">
        <v>1.4</v>
      </c>
      <c r="DA16" s="682"/>
      <c r="DB16" s="682"/>
      <c r="DC16" s="682"/>
      <c r="DD16" s="688" t="s">
        <v>239</v>
      </c>
      <c r="DE16" s="680"/>
      <c r="DF16" s="680"/>
      <c r="DG16" s="680"/>
      <c r="DH16" s="680"/>
      <c r="DI16" s="680"/>
      <c r="DJ16" s="680"/>
      <c r="DK16" s="680"/>
      <c r="DL16" s="680"/>
      <c r="DM16" s="680"/>
      <c r="DN16" s="680"/>
      <c r="DO16" s="680"/>
      <c r="DP16" s="681"/>
      <c r="DQ16" s="688">
        <v>51068</v>
      </c>
      <c r="DR16" s="680"/>
      <c r="DS16" s="680"/>
      <c r="DT16" s="680"/>
      <c r="DU16" s="680"/>
      <c r="DV16" s="680"/>
      <c r="DW16" s="680"/>
      <c r="DX16" s="680"/>
      <c r="DY16" s="680"/>
      <c r="DZ16" s="680"/>
      <c r="EA16" s="680"/>
      <c r="EB16" s="680"/>
      <c r="EC16" s="689"/>
    </row>
    <row r="17" spans="2:133" ht="11.25" customHeight="1" x14ac:dyDescent="0.15">
      <c r="B17" s="676" t="s">
        <v>265</v>
      </c>
      <c r="C17" s="677"/>
      <c r="D17" s="677"/>
      <c r="E17" s="677"/>
      <c r="F17" s="677"/>
      <c r="G17" s="677"/>
      <c r="H17" s="677"/>
      <c r="I17" s="677"/>
      <c r="J17" s="677"/>
      <c r="K17" s="677"/>
      <c r="L17" s="677"/>
      <c r="M17" s="677"/>
      <c r="N17" s="677"/>
      <c r="O17" s="677"/>
      <c r="P17" s="677"/>
      <c r="Q17" s="678"/>
      <c r="R17" s="679">
        <v>174</v>
      </c>
      <c r="S17" s="680"/>
      <c r="T17" s="680"/>
      <c r="U17" s="680"/>
      <c r="V17" s="680"/>
      <c r="W17" s="680"/>
      <c r="X17" s="680"/>
      <c r="Y17" s="681"/>
      <c r="Z17" s="682">
        <v>0</v>
      </c>
      <c r="AA17" s="682"/>
      <c r="AB17" s="682"/>
      <c r="AC17" s="682"/>
      <c r="AD17" s="683">
        <v>174</v>
      </c>
      <c r="AE17" s="683"/>
      <c r="AF17" s="683"/>
      <c r="AG17" s="683"/>
      <c r="AH17" s="683"/>
      <c r="AI17" s="683"/>
      <c r="AJ17" s="683"/>
      <c r="AK17" s="683"/>
      <c r="AL17" s="684">
        <v>0</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239</v>
      </c>
      <c r="BH17" s="680"/>
      <c r="BI17" s="680"/>
      <c r="BJ17" s="680"/>
      <c r="BK17" s="680"/>
      <c r="BL17" s="680"/>
      <c r="BM17" s="680"/>
      <c r="BN17" s="681"/>
      <c r="BO17" s="682" t="s">
        <v>239</v>
      </c>
      <c r="BP17" s="682"/>
      <c r="BQ17" s="682"/>
      <c r="BR17" s="682"/>
      <c r="BS17" s="688" t="s">
        <v>129</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428873</v>
      </c>
      <c r="CS17" s="680"/>
      <c r="CT17" s="680"/>
      <c r="CU17" s="680"/>
      <c r="CV17" s="680"/>
      <c r="CW17" s="680"/>
      <c r="CX17" s="680"/>
      <c r="CY17" s="681"/>
      <c r="CZ17" s="682">
        <v>11.4</v>
      </c>
      <c r="DA17" s="682"/>
      <c r="DB17" s="682"/>
      <c r="DC17" s="682"/>
      <c r="DD17" s="688" t="s">
        <v>129</v>
      </c>
      <c r="DE17" s="680"/>
      <c r="DF17" s="680"/>
      <c r="DG17" s="680"/>
      <c r="DH17" s="680"/>
      <c r="DI17" s="680"/>
      <c r="DJ17" s="680"/>
      <c r="DK17" s="680"/>
      <c r="DL17" s="680"/>
      <c r="DM17" s="680"/>
      <c r="DN17" s="680"/>
      <c r="DO17" s="680"/>
      <c r="DP17" s="681"/>
      <c r="DQ17" s="688">
        <v>396038</v>
      </c>
      <c r="DR17" s="680"/>
      <c r="DS17" s="680"/>
      <c r="DT17" s="680"/>
      <c r="DU17" s="680"/>
      <c r="DV17" s="680"/>
      <c r="DW17" s="680"/>
      <c r="DX17" s="680"/>
      <c r="DY17" s="680"/>
      <c r="DZ17" s="680"/>
      <c r="EA17" s="680"/>
      <c r="EB17" s="680"/>
      <c r="EC17" s="689"/>
    </row>
    <row r="18" spans="2:133" ht="11.25" customHeight="1" x14ac:dyDescent="0.15">
      <c r="B18" s="676" t="s">
        <v>268</v>
      </c>
      <c r="C18" s="677"/>
      <c r="D18" s="677"/>
      <c r="E18" s="677"/>
      <c r="F18" s="677"/>
      <c r="G18" s="677"/>
      <c r="H18" s="677"/>
      <c r="I18" s="677"/>
      <c r="J18" s="677"/>
      <c r="K18" s="677"/>
      <c r="L18" s="677"/>
      <c r="M18" s="677"/>
      <c r="N18" s="677"/>
      <c r="O18" s="677"/>
      <c r="P18" s="677"/>
      <c r="Q18" s="678"/>
      <c r="R18" s="679">
        <v>2210729</v>
      </c>
      <c r="S18" s="680"/>
      <c r="T18" s="680"/>
      <c r="U18" s="680"/>
      <c r="V18" s="680"/>
      <c r="W18" s="680"/>
      <c r="X18" s="680"/>
      <c r="Y18" s="681"/>
      <c r="Z18" s="682">
        <v>56.7</v>
      </c>
      <c r="AA18" s="682"/>
      <c r="AB18" s="682"/>
      <c r="AC18" s="682"/>
      <c r="AD18" s="683">
        <v>1959176</v>
      </c>
      <c r="AE18" s="683"/>
      <c r="AF18" s="683"/>
      <c r="AG18" s="683"/>
      <c r="AH18" s="683"/>
      <c r="AI18" s="683"/>
      <c r="AJ18" s="683"/>
      <c r="AK18" s="683"/>
      <c r="AL18" s="684">
        <v>86.3</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129</v>
      </c>
      <c r="BH18" s="680"/>
      <c r="BI18" s="680"/>
      <c r="BJ18" s="680"/>
      <c r="BK18" s="680"/>
      <c r="BL18" s="680"/>
      <c r="BM18" s="680"/>
      <c r="BN18" s="681"/>
      <c r="BO18" s="682" t="s">
        <v>239</v>
      </c>
      <c r="BP18" s="682"/>
      <c r="BQ18" s="682"/>
      <c r="BR18" s="682"/>
      <c r="BS18" s="688" t="s">
        <v>239</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t="s">
        <v>129</v>
      </c>
      <c r="CS18" s="680"/>
      <c r="CT18" s="680"/>
      <c r="CU18" s="680"/>
      <c r="CV18" s="680"/>
      <c r="CW18" s="680"/>
      <c r="CX18" s="680"/>
      <c r="CY18" s="681"/>
      <c r="CZ18" s="682" t="s">
        <v>129</v>
      </c>
      <c r="DA18" s="682"/>
      <c r="DB18" s="682"/>
      <c r="DC18" s="682"/>
      <c r="DD18" s="688" t="s">
        <v>129</v>
      </c>
      <c r="DE18" s="680"/>
      <c r="DF18" s="680"/>
      <c r="DG18" s="680"/>
      <c r="DH18" s="680"/>
      <c r="DI18" s="680"/>
      <c r="DJ18" s="680"/>
      <c r="DK18" s="680"/>
      <c r="DL18" s="680"/>
      <c r="DM18" s="680"/>
      <c r="DN18" s="680"/>
      <c r="DO18" s="680"/>
      <c r="DP18" s="681"/>
      <c r="DQ18" s="688" t="s">
        <v>129</v>
      </c>
      <c r="DR18" s="680"/>
      <c r="DS18" s="680"/>
      <c r="DT18" s="680"/>
      <c r="DU18" s="680"/>
      <c r="DV18" s="680"/>
      <c r="DW18" s="680"/>
      <c r="DX18" s="680"/>
      <c r="DY18" s="680"/>
      <c r="DZ18" s="680"/>
      <c r="EA18" s="680"/>
      <c r="EB18" s="680"/>
      <c r="EC18" s="689"/>
    </row>
    <row r="19" spans="2:133" ht="11.25" customHeight="1" x14ac:dyDescent="0.15">
      <c r="B19" s="676" t="s">
        <v>271</v>
      </c>
      <c r="C19" s="677"/>
      <c r="D19" s="677"/>
      <c r="E19" s="677"/>
      <c r="F19" s="677"/>
      <c r="G19" s="677"/>
      <c r="H19" s="677"/>
      <c r="I19" s="677"/>
      <c r="J19" s="677"/>
      <c r="K19" s="677"/>
      <c r="L19" s="677"/>
      <c r="M19" s="677"/>
      <c r="N19" s="677"/>
      <c r="O19" s="677"/>
      <c r="P19" s="677"/>
      <c r="Q19" s="678"/>
      <c r="R19" s="679">
        <v>1959176</v>
      </c>
      <c r="S19" s="680"/>
      <c r="T19" s="680"/>
      <c r="U19" s="680"/>
      <c r="V19" s="680"/>
      <c r="W19" s="680"/>
      <c r="X19" s="680"/>
      <c r="Y19" s="681"/>
      <c r="Z19" s="682">
        <v>50.2</v>
      </c>
      <c r="AA19" s="682"/>
      <c r="AB19" s="682"/>
      <c r="AC19" s="682"/>
      <c r="AD19" s="683">
        <v>1959176</v>
      </c>
      <c r="AE19" s="683"/>
      <c r="AF19" s="683"/>
      <c r="AG19" s="683"/>
      <c r="AH19" s="683"/>
      <c r="AI19" s="683"/>
      <c r="AJ19" s="683"/>
      <c r="AK19" s="683"/>
      <c r="AL19" s="684">
        <v>86.3</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v>1589</v>
      </c>
      <c r="BH19" s="680"/>
      <c r="BI19" s="680"/>
      <c r="BJ19" s="680"/>
      <c r="BK19" s="680"/>
      <c r="BL19" s="680"/>
      <c r="BM19" s="680"/>
      <c r="BN19" s="681"/>
      <c r="BO19" s="682">
        <v>0.9</v>
      </c>
      <c r="BP19" s="682"/>
      <c r="BQ19" s="682"/>
      <c r="BR19" s="682"/>
      <c r="BS19" s="688" t="s">
        <v>129</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129</v>
      </c>
      <c r="CS19" s="680"/>
      <c r="CT19" s="680"/>
      <c r="CU19" s="680"/>
      <c r="CV19" s="680"/>
      <c r="CW19" s="680"/>
      <c r="CX19" s="680"/>
      <c r="CY19" s="681"/>
      <c r="CZ19" s="682" t="s">
        <v>239</v>
      </c>
      <c r="DA19" s="682"/>
      <c r="DB19" s="682"/>
      <c r="DC19" s="682"/>
      <c r="DD19" s="688" t="s">
        <v>239</v>
      </c>
      <c r="DE19" s="680"/>
      <c r="DF19" s="680"/>
      <c r="DG19" s="680"/>
      <c r="DH19" s="680"/>
      <c r="DI19" s="680"/>
      <c r="DJ19" s="680"/>
      <c r="DK19" s="680"/>
      <c r="DL19" s="680"/>
      <c r="DM19" s="680"/>
      <c r="DN19" s="680"/>
      <c r="DO19" s="680"/>
      <c r="DP19" s="681"/>
      <c r="DQ19" s="688" t="s">
        <v>239</v>
      </c>
      <c r="DR19" s="680"/>
      <c r="DS19" s="680"/>
      <c r="DT19" s="680"/>
      <c r="DU19" s="680"/>
      <c r="DV19" s="680"/>
      <c r="DW19" s="680"/>
      <c r="DX19" s="680"/>
      <c r="DY19" s="680"/>
      <c r="DZ19" s="680"/>
      <c r="EA19" s="680"/>
      <c r="EB19" s="680"/>
      <c r="EC19" s="689"/>
    </row>
    <row r="20" spans="2:133" ht="11.25" customHeight="1" x14ac:dyDescent="0.15">
      <c r="B20" s="676" t="s">
        <v>274</v>
      </c>
      <c r="C20" s="677"/>
      <c r="D20" s="677"/>
      <c r="E20" s="677"/>
      <c r="F20" s="677"/>
      <c r="G20" s="677"/>
      <c r="H20" s="677"/>
      <c r="I20" s="677"/>
      <c r="J20" s="677"/>
      <c r="K20" s="677"/>
      <c r="L20" s="677"/>
      <c r="M20" s="677"/>
      <c r="N20" s="677"/>
      <c r="O20" s="677"/>
      <c r="P20" s="677"/>
      <c r="Q20" s="678"/>
      <c r="R20" s="679">
        <v>251553</v>
      </c>
      <c r="S20" s="680"/>
      <c r="T20" s="680"/>
      <c r="U20" s="680"/>
      <c r="V20" s="680"/>
      <c r="W20" s="680"/>
      <c r="X20" s="680"/>
      <c r="Y20" s="681"/>
      <c r="Z20" s="682">
        <v>6.4</v>
      </c>
      <c r="AA20" s="682"/>
      <c r="AB20" s="682"/>
      <c r="AC20" s="682"/>
      <c r="AD20" s="683" t="s">
        <v>239</v>
      </c>
      <c r="AE20" s="683"/>
      <c r="AF20" s="683"/>
      <c r="AG20" s="683"/>
      <c r="AH20" s="683"/>
      <c r="AI20" s="683"/>
      <c r="AJ20" s="683"/>
      <c r="AK20" s="683"/>
      <c r="AL20" s="684" t="s">
        <v>129</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v>1589</v>
      </c>
      <c r="BH20" s="680"/>
      <c r="BI20" s="680"/>
      <c r="BJ20" s="680"/>
      <c r="BK20" s="680"/>
      <c r="BL20" s="680"/>
      <c r="BM20" s="680"/>
      <c r="BN20" s="681"/>
      <c r="BO20" s="682">
        <v>0.9</v>
      </c>
      <c r="BP20" s="682"/>
      <c r="BQ20" s="682"/>
      <c r="BR20" s="682"/>
      <c r="BS20" s="688" t="s">
        <v>129</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3775006</v>
      </c>
      <c r="CS20" s="680"/>
      <c r="CT20" s="680"/>
      <c r="CU20" s="680"/>
      <c r="CV20" s="680"/>
      <c r="CW20" s="680"/>
      <c r="CX20" s="680"/>
      <c r="CY20" s="681"/>
      <c r="CZ20" s="682">
        <v>100</v>
      </c>
      <c r="DA20" s="682"/>
      <c r="DB20" s="682"/>
      <c r="DC20" s="682"/>
      <c r="DD20" s="688">
        <v>464801</v>
      </c>
      <c r="DE20" s="680"/>
      <c r="DF20" s="680"/>
      <c r="DG20" s="680"/>
      <c r="DH20" s="680"/>
      <c r="DI20" s="680"/>
      <c r="DJ20" s="680"/>
      <c r="DK20" s="680"/>
      <c r="DL20" s="680"/>
      <c r="DM20" s="680"/>
      <c r="DN20" s="680"/>
      <c r="DO20" s="680"/>
      <c r="DP20" s="681"/>
      <c r="DQ20" s="688">
        <v>2808441</v>
      </c>
      <c r="DR20" s="680"/>
      <c r="DS20" s="680"/>
      <c r="DT20" s="680"/>
      <c r="DU20" s="680"/>
      <c r="DV20" s="680"/>
      <c r="DW20" s="680"/>
      <c r="DX20" s="680"/>
      <c r="DY20" s="680"/>
      <c r="DZ20" s="680"/>
      <c r="EA20" s="680"/>
      <c r="EB20" s="680"/>
      <c r="EC20" s="689"/>
    </row>
    <row r="21" spans="2:133" ht="11.25" customHeight="1" x14ac:dyDescent="0.15">
      <c r="B21" s="676" t="s">
        <v>277</v>
      </c>
      <c r="C21" s="677"/>
      <c r="D21" s="677"/>
      <c r="E21" s="677"/>
      <c r="F21" s="677"/>
      <c r="G21" s="677"/>
      <c r="H21" s="677"/>
      <c r="I21" s="677"/>
      <c r="J21" s="677"/>
      <c r="K21" s="677"/>
      <c r="L21" s="677"/>
      <c r="M21" s="677"/>
      <c r="N21" s="677"/>
      <c r="O21" s="677"/>
      <c r="P21" s="677"/>
      <c r="Q21" s="678"/>
      <c r="R21" s="679" t="s">
        <v>129</v>
      </c>
      <c r="S21" s="680"/>
      <c r="T21" s="680"/>
      <c r="U21" s="680"/>
      <c r="V21" s="680"/>
      <c r="W21" s="680"/>
      <c r="X21" s="680"/>
      <c r="Y21" s="681"/>
      <c r="Z21" s="682" t="s">
        <v>129</v>
      </c>
      <c r="AA21" s="682"/>
      <c r="AB21" s="682"/>
      <c r="AC21" s="682"/>
      <c r="AD21" s="683" t="s">
        <v>129</v>
      </c>
      <c r="AE21" s="683"/>
      <c r="AF21" s="683"/>
      <c r="AG21" s="683"/>
      <c r="AH21" s="683"/>
      <c r="AI21" s="683"/>
      <c r="AJ21" s="683"/>
      <c r="AK21" s="683"/>
      <c r="AL21" s="684" t="s">
        <v>129</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v>1589</v>
      </c>
      <c r="BH21" s="680"/>
      <c r="BI21" s="680"/>
      <c r="BJ21" s="680"/>
      <c r="BK21" s="680"/>
      <c r="BL21" s="680"/>
      <c r="BM21" s="680"/>
      <c r="BN21" s="681"/>
      <c r="BO21" s="682">
        <v>0.9</v>
      </c>
      <c r="BP21" s="682"/>
      <c r="BQ21" s="682"/>
      <c r="BR21" s="682"/>
      <c r="BS21" s="688" t="s">
        <v>129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279</v>
      </c>
      <c r="C22" s="677"/>
      <c r="D22" s="677"/>
      <c r="E22" s="677"/>
      <c r="F22" s="677"/>
      <c r="G22" s="677"/>
      <c r="H22" s="677"/>
      <c r="I22" s="677"/>
      <c r="J22" s="677"/>
      <c r="K22" s="677"/>
      <c r="L22" s="677"/>
      <c r="M22" s="677"/>
      <c r="N22" s="677"/>
      <c r="O22" s="677"/>
      <c r="P22" s="677"/>
      <c r="Q22" s="678"/>
      <c r="R22" s="679">
        <v>2508813</v>
      </c>
      <c r="S22" s="680"/>
      <c r="T22" s="680"/>
      <c r="U22" s="680"/>
      <c r="V22" s="680"/>
      <c r="W22" s="680"/>
      <c r="X22" s="680"/>
      <c r="Y22" s="681"/>
      <c r="Z22" s="682">
        <v>64.3</v>
      </c>
      <c r="AA22" s="682"/>
      <c r="AB22" s="682"/>
      <c r="AC22" s="682"/>
      <c r="AD22" s="683">
        <v>2257260</v>
      </c>
      <c r="AE22" s="683"/>
      <c r="AF22" s="683"/>
      <c r="AG22" s="683"/>
      <c r="AH22" s="683"/>
      <c r="AI22" s="683"/>
      <c r="AJ22" s="683"/>
      <c r="AK22" s="683"/>
      <c r="AL22" s="684">
        <v>99.5</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129</v>
      </c>
      <c r="BH22" s="680"/>
      <c r="BI22" s="680"/>
      <c r="BJ22" s="680"/>
      <c r="BK22" s="680"/>
      <c r="BL22" s="680"/>
      <c r="BM22" s="680"/>
      <c r="BN22" s="681"/>
      <c r="BO22" s="682" t="s">
        <v>239</v>
      </c>
      <c r="BP22" s="682"/>
      <c r="BQ22" s="682"/>
      <c r="BR22" s="682"/>
      <c r="BS22" s="688" t="s">
        <v>129</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282</v>
      </c>
      <c r="C23" s="677"/>
      <c r="D23" s="677"/>
      <c r="E23" s="677"/>
      <c r="F23" s="677"/>
      <c r="G23" s="677"/>
      <c r="H23" s="677"/>
      <c r="I23" s="677"/>
      <c r="J23" s="677"/>
      <c r="K23" s="677"/>
      <c r="L23" s="677"/>
      <c r="M23" s="677"/>
      <c r="N23" s="677"/>
      <c r="O23" s="677"/>
      <c r="P23" s="677"/>
      <c r="Q23" s="678"/>
      <c r="R23" s="679" t="s">
        <v>239</v>
      </c>
      <c r="S23" s="680"/>
      <c r="T23" s="680"/>
      <c r="U23" s="680"/>
      <c r="V23" s="680"/>
      <c r="W23" s="680"/>
      <c r="X23" s="680"/>
      <c r="Y23" s="681"/>
      <c r="Z23" s="682" t="s">
        <v>129</v>
      </c>
      <c r="AA23" s="682"/>
      <c r="AB23" s="682"/>
      <c r="AC23" s="682"/>
      <c r="AD23" s="683" t="s">
        <v>239</v>
      </c>
      <c r="AE23" s="683"/>
      <c r="AF23" s="683"/>
      <c r="AG23" s="683"/>
      <c r="AH23" s="683"/>
      <c r="AI23" s="683"/>
      <c r="AJ23" s="683"/>
      <c r="AK23" s="683"/>
      <c r="AL23" s="684" t="s">
        <v>129</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t="s">
        <v>129</v>
      </c>
      <c r="BH23" s="680"/>
      <c r="BI23" s="680"/>
      <c r="BJ23" s="680"/>
      <c r="BK23" s="680"/>
      <c r="BL23" s="680"/>
      <c r="BM23" s="680"/>
      <c r="BN23" s="681"/>
      <c r="BO23" s="682" t="s">
        <v>239</v>
      </c>
      <c r="BP23" s="682"/>
      <c r="BQ23" s="682"/>
      <c r="BR23" s="682"/>
      <c r="BS23" s="688" t="s">
        <v>129</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09" t="s">
        <v>287</v>
      </c>
      <c r="DM23" s="710"/>
      <c r="DN23" s="710"/>
      <c r="DO23" s="710"/>
      <c r="DP23" s="710"/>
      <c r="DQ23" s="710"/>
      <c r="DR23" s="710"/>
      <c r="DS23" s="710"/>
      <c r="DT23" s="710"/>
      <c r="DU23" s="710"/>
      <c r="DV23" s="711"/>
      <c r="DW23" s="661" t="s">
        <v>288</v>
      </c>
      <c r="DX23" s="662"/>
      <c r="DY23" s="662"/>
      <c r="DZ23" s="662"/>
      <c r="EA23" s="662"/>
      <c r="EB23" s="662"/>
      <c r="EC23" s="663"/>
    </row>
    <row r="24" spans="2:133" ht="11.25" customHeight="1" x14ac:dyDescent="0.15">
      <c r="B24" s="676" t="s">
        <v>289</v>
      </c>
      <c r="C24" s="677"/>
      <c r="D24" s="677"/>
      <c r="E24" s="677"/>
      <c r="F24" s="677"/>
      <c r="G24" s="677"/>
      <c r="H24" s="677"/>
      <c r="I24" s="677"/>
      <c r="J24" s="677"/>
      <c r="K24" s="677"/>
      <c r="L24" s="677"/>
      <c r="M24" s="677"/>
      <c r="N24" s="677"/>
      <c r="O24" s="677"/>
      <c r="P24" s="677"/>
      <c r="Q24" s="678"/>
      <c r="R24" s="679">
        <v>43422</v>
      </c>
      <c r="S24" s="680"/>
      <c r="T24" s="680"/>
      <c r="U24" s="680"/>
      <c r="V24" s="680"/>
      <c r="W24" s="680"/>
      <c r="X24" s="680"/>
      <c r="Y24" s="681"/>
      <c r="Z24" s="682">
        <v>1.1000000000000001</v>
      </c>
      <c r="AA24" s="682"/>
      <c r="AB24" s="682"/>
      <c r="AC24" s="682"/>
      <c r="AD24" s="683" t="s">
        <v>129</v>
      </c>
      <c r="AE24" s="683"/>
      <c r="AF24" s="683"/>
      <c r="AG24" s="683"/>
      <c r="AH24" s="683"/>
      <c r="AI24" s="683"/>
      <c r="AJ24" s="683"/>
      <c r="AK24" s="683"/>
      <c r="AL24" s="684" t="s">
        <v>129</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129</v>
      </c>
      <c r="BH24" s="680"/>
      <c r="BI24" s="680"/>
      <c r="BJ24" s="680"/>
      <c r="BK24" s="680"/>
      <c r="BL24" s="680"/>
      <c r="BM24" s="680"/>
      <c r="BN24" s="681"/>
      <c r="BO24" s="682" t="s">
        <v>129</v>
      </c>
      <c r="BP24" s="682"/>
      <c r="BQ24" s="682"/>
      <c r="BR24" s="682"/>
      <c r="BS24" s="688" t="s">
        <v>129</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1181114</v>
      </c>
      <c r="CS24" s="669"/>
      <c r="CT24" s="669"/>
      <c r="CU24" s="669"/>
      <c r="CV24" s="669"/>
      <c r="CW24" s="669"/>
      <c r="CX24" s="669"/>
      <c r="CY24" s="670"/>
      <c r="CZ24" s="673">
        <v>31.3</v>
      </c>
      <c r="DA24" s="674"/>
      <c r="DB24" s="674"/>
      <c r="DC24" s="693"/>
      <c r="DD24" s="712">
        <v>1037417</v>
      </c>
      <c r="DE24" s="669"/>
      <c r="DF24" s="669"/>
      <c r="DG24" s="669"/>
      <c r="DH24" s="669"/>
      <c r="DI24" s="669"/>
      <c r="DJ24" s="669"/>
      <c r="DK24" s="670"/>
      <c r="DL24" s="712">
        <v>1037217</v>
      </c>
      <c r="DM24" s="669"/>
      <c r="DN24" s="669"/>
      <c r="DO24" s="669"/>
      <c r="DP24" s="669"/>
      <c r="DQ24" s="669"/>
      <c r="DR24" s="669"/>
      <c r="DS24" s="669"/>
      <c r="DT24" s="669"/>
      <c r="DU24" s="669"/>
      <c r="DV24" s="670"/>
      <c r="DW24" s="673">
        <v>44.1</v>
      </c>
      <c r="DX24" s="674"/>
      <c r="DY24" s="674"/>
      <c r="DZ24" s="674"/>
      <c r="EA24" s="674"/>
      <c r="EB24" s="674"/>
      <c r="EC24" s="675"/>
    </row>
    <row r="25" spans="2:133" ht="11.25" customHeight="1" x14ac:dyDescent="0.15">
      <c r="B25" s="676" t="s">
        <v>292</v>
      </c>
      <c r="C25" s="677"/>
      <c r="D25" s="677"/>
      <c r="E25" s="677"/>
      <c r="F25" s="677"/>
      <c r="G25" s="677"/>
      <c r="H25" s="677"/>
      <c r="I25" s="677"/>
      <c r="J25" s="677"/>
      <c r="K25" s="677"/>
      <c r="L25" s="677"/>
      <c r="M25" s="677"/>
      <c r="N25" s="677"/>
      <c r="O25" s="677"/>
      <c r="P25" s="677"/>
      <c r="Q25" s="678"/>
      <c r="R25" s="679">
        <v>165126</v>
      </c>
      <c r="S25" s="680"/>
      <c r="T25" s="680"/>
      <c r="U25" s="680"/>
      <c r="V25" s="680"/>
      <c r="W25" s="680"/>
      <c r="X25" s="680"/>
      <c r="Y25" s="681"/>
      <c r="Z25" s="682">
        <v>4.2</v>
      </c>
      <c r="AA25" s="682"/>
      <c r="AB25" s="682"/>
      <c r="AC25" s="682"/>
      <c r="AD25" s="683">
        <v>1136</v>
      </c>
      <c r="AE25" s="683"/>
      <c r="AF25" s="683"/>
      <c r="AG25" s="683"/>
      <c r="AH25" s="683"/>
      <c r="AI25" s="683"/>
      <c r="AJ25" s="683"/>
      <c r="AK25" s="683"/>
      <c r="AL25" s="684">
        <v>0.1</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129</v>
      </c>
      <c r="BH25" s="680"/>
      <c r="BI25" s="680"/>
      <c r="BJ25" s="680"/>
      <c r="BK25" s="680"/>
      <c r="BL25" s="680"/>
      <c r="BM25" s="680"/>
      <c r="BN25" s="681"/>
      <c r="BO25" s="682" t="s">
        <v>129</v>
      </c>
      <c r="BP25" s="682"/>
      <c r="BQ25" s="682"/>
      <c r="BR25" s="682"/>
      <c r="BS25" s="688" t="s">
        <v>129</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618673</v>
      </c>
      <c r="CS25" s="715"/>
      <c r="CT25" s="715"/>
      <c r="CU25" s="715"/>
      <c r="CV25" s="715"/>
      <c r="CW25" s="715"/>
      <c r="CX25" s="715"/>
      <c r="CY25" s="716"/>
      <c r="CZ25" s="684">
        <v>16.399999999999999</v>
      </c>
      <c r="DA25" s="713"/>
      <c r="DB25" s="713"/>
      <c r="DC25" s="717"/>
      <c r="DD25" s="688">
        <v>594157</v>
      </c>
      <c r="DE25" s="715"/>
      <c r="DF25" s="715"/>
      <c r="DG25" s="715"/>
      <c r="DH25" s="715"/>
      <c r="DI25" s="715"/>
      <c r="DJ25" s="715"/>
      <c r="DK25" s="716"/>
      <c r="DL25" s="688">
        <v>594044</v>
      </c>
      <c r="DM25" s="715"/>
      <c r="DN25" s="715"/>
      <c r="DO25" s="715"/>
      <c r="DP25" s="715"/>
      <c r="DQ25" s="715"/>
      <c r="DR25" s="715"/>
      <c r="DS25" s="715"/>
      <c r="DT25" s="715"/>
      <c r="DU25" s="715"/>
      <c r="DV25" s="716"/>
      <c r="DW25" s="684">
        <v>25.3</v>
      </c>
      <c r="DX25" s="713"/>
      <c r="DY25" s="713"/>
      <c r="DZ25" s="713"/>
      <c r="EA25" s="713"/>
      <c r="EB25" s="713"/>
      <c r="EC25" s="714"/>
    </row>
    <row r="26" spans="2:133" ht="11.25" customHeight="1" x14ac:dyDescent="0.15">
      <c r="B26" s="676" t="s">
        <v>295</v>
      </c>
      <c r="C26" s="677"/>
      <c r="D26" s="677"/>
      <c r="E26" s="677"/>
      <c r="F26" s="677"/>
      <c r="G26" s="677"/>
      <c r="H26" s="677"/>
      <c r="I26" s="677"/>
      <c r="J26" s="677"/>
      <c r="K26" s="677"/>
      <c r="L26" s="677"/>
      <c r="M26" s="677"/>
      <c r="N26" s="677"/>
      <c r="O26" s="677"/>
      <c r="P26" s="677"/>
      <c r="Q26" s="678"/>
      <c r="R26" s="679">
        <v>13614</v>
      </c>
      <c r="S26" s="680"/>
      <c r="T26" s="680"/>
      <c r="U26" s="680"/>
      <c r="V26" s="680"/>
      <c r="W26" s="680"/>
      <c r="X26" s="680"/>
      <c r="Y26" s="681"/>
      <c r="Z26" s="682">
        <v>0.3</v>
      </c>
      <c r="AA26" s="682"/>
      <c r="AB26" s="682"/>
      <c r="AC26" s="682"/>
      <c r="AD26" s="683">
        <v>129</v>
      </c>
      <c r="AE26" s="683"/>
      <c r="AF26" s="683"/>
      <c r="AG26" s="683"/>
      <c r="AH26" s="683"/>
      <c r="AI26" s="683"/>
      <c r="AJ26" s="683"/>
      <c r="AK26" s="683"/>
      <c r="AL26" s="684">
        <v>0</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129</v>
      </c>
      <c r="BH26" s="680"/>
      <c r="BI26" s="680"/>
      <c r="BJ26" s="680"/>
      <c r="BK26" s="680"/>
      <c r="BL26" s="680"/>
      <c r="BM26" s="680"/>
      <c r="BN26" s="681"/>
      <c r="BO26" s="682" t="s">
        <v>129</v>
      </c>
      <c r="BP26" s="682"/>
      <c r="BQ26" s="682"/>
      <c r="BR26" s="682"/>
      <c r="BS26" s="688" t="s">
        <v>129</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396375</v>
      </c>
      <c r="CS26" s="680"/>
      <c r="CT26" s="680"/>
      <c r="CU26" s="680"/>
      <c r="CV26" s="680"/>
      <c r="CW26" s="680"/>
      <c r="CX26" s="680"/>
      <c r="CY26" s="681"/>
      <c r="CZ26" s="684">
        <v>10.5</v>
      </c>
      <c r="DA26" s="713"/>
      <c r="DB26" s="713"/>
      <c r="DC26" s="717"/>
      <c r="DD26" s="688">
        <v>383912</v>
      </c>
      <c r="DE26" s="680"/>
      <c r="DF26" s="680"/>
      <c r="DG26" s="680"/>
      <c r="DH26" s="680"/>
      <c r="DI26" s="680"/>
      <c r="DJ26" s="680"/>
      <c r="DK26" s="681"/>
      <c r="DL26" s="688" t="s">
        <v>129</v>
      </c>
      <c r="DM26" s="680"/>
      <c r="DN26" s="680"/>
      <c r="DO26" s="680"/>
      <c r="DP26" s="680"/>
      <c r="DQ26" s="680"/>
      <c r="DR26" s="680"/>
      <c r="DS26" s="680"/>
      <c r="DT26" s="680"/>
      <c r="DU26" s="680"/>
      <c r="DV26" s="681"/>
      <c r="DW26" s="684" t="s">
        <v>129</v>
      </c>
      <c r="DX26" s="713"/>
      <c r="DY26" s="713"/>
      <c r="DZ26" s="713"/>
      <c r="EA26" s="713"/>
      <c r="EB26" s="713"/>
      <c r="EC26" s="714"/>
    </row>
    <row r="27" spans="2:133" ht="11.25" customHeight="1" x14ac:dyDescent="0.15">
      <c r="B27" s="676" t="s">
        <v>298</v>
      </c>
      <c r="C27" s="677"/>
      <c r="D27" s="677"/>
      <c r="E27" s="677"/>
      <c r="F27" s="677"/>
      <c r="G27" s="677"/>
      <c r="H27" s="677"/>
      <c r="I27" s="677"/>
      <c r="J27" s="677"/>
      <c r="K27" s="677"/>
      <c r="L27" s="677"/>
      <c r="M27" s="677"/>
      <c r="N27" s="677"/>
      <c r="O27" s="677"/>
      <c r="P27" s="677"/>
      <c r="Q27" s="678"/>
      <c r="R27" s="679">
        <v>135005</v>
      </c>
      <c r="S27" s="680"/>
      <c r="T27" s="680"/>
      <c r="U27" s="680"/>
      <c r="V27" s="680"/>
      <c r="W27" s="680"/>
      <c r="X27" s="680"/>
      <c r="Y27" s="681"/>
      <c r="Z27" s="682">
        <v>3.5</v>
      </c>
      <c r="AA27" s="682"/>
      <c r="AB27" s="682"/>
      <c r="AC27" s="682"/>
      <c r="AD27" s="683" t="s">
        <v>129</v>
      </c>
      <c r="AE27" s="683"/>
      <c r="AF27" s="683"/>
      <c r="AG27" s="683"/>
      <c r="AH27" s="683"/>
      <c r="AI27" s="683"/>
      <c r="AJ27" s="683"/>
      <c r="AK27" s="683"/>
      <c r="AL27" s="684" t="s">
        <v>239</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173959</v>
      </c>
      <c r="BH27" s="680"/>
      <c r="BI27" s="680"/>
      <c r="BJ27" s="680"/>
      <c r="BK27" s="680"/>
      <c r="BL27" s="680"/>
      <c r="BM27" s="680"/>
      <c r="BN27" s="681"/>
      <c r="BO27" s="682">
        <v>100</v>
      </c>
      <c r="BP27" s="682"/>
      <c r="BQ27" s="682"/>
      <c r="BR27" s="682"/>
      <c r="BS27" s="688">
        <v>1713</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133568</v>
      </c>
      <c r="CS27" s="715"/>
      <c r="CT27" s="715"/>
      <c r="CU27" s="715"/>
      <c r="CV27" s="715"/>
      <c r="CW27" s="715"/>
      <c r="CX27" s="715"/>
      <c r="CY27" s="716"/>
      <c r="CZ27" s="684">
        <v>3.5</v>
      </c>
      <c r="DA27" s="713"/>
      <c r="DB27" s="713"/>
      <c r="DC27" s="717"/>
      <c r="DD27" s="688">
        <v>47222</v>
      </c>
      <c r="DE27" s="715"/>
      <c r="DF27" s="715"/>
      <c r="DG27" s="715"/>
      <c r="DH27" s="715"/>
      <c r="DI27" s="715"/>
      <c r="DJ27" s="715"/>
      <c r="DK27" s="716"/>
      <c r="DL27" s="688">
        <v>47135</v>
      </c>
      <c r="DM27" s="715"/>
      <c r="DN27" s="715"/>
      <c r="DO27" s="715"/>
      <c r="DP27" s="715"/>
      <c r="DQ27" s="715"/>
      <c r="DR27" s="715"/>
      <c r="DS27" s="715"/>
      <c r="DT27" s="715"/>
      <c r="DU27" s="715"/>
      <c r="DV27" s="716"/>
      <c r="DW27" s="684">
        <v>2</v>
      </c>
      <c r="DX27" s="713"/>
      <c r="DY27" s="713"/>
      <c r="DZ27" s="713"/>
      <c r="EA27" s="713"/>
      <c r="EB27" s="713"/>
      <c r="EC27" s="714"/>
    </row>
    <row r="28" spans="2:133" ht="11.25" customHeight="1" x14ac:dyDescent="0.15">
      <c r="B28" s="721" t="s">
        <v>301</v>
      </c>
      <c r="C28" s="722"/>
      <c r="D28" s="722"/>
      <c r="E28" s="722"/>
      <c r="F28" s="722"/>
      <c r="G28" s="722"/>
      <c r="H28" s="722"/>
      <c r="I28" s="722"/>
      <c r="J28" s="722"/>
      <c r="K28" s="722"/>
      <c r="L28" s="722"/>
      <c r="M28" s="722"/>
      <c r="N28" s="722"/>
      <c r="O28" s="722"/>
      <c r="P28" s="722"/>
      <c r="Q28" s="723"/>
      <c r="R28" s="679" t="s">
        <v>239</v>
      </c>
      <c r="S28" s="680"/>
      <c r="T28" s="680"/>
      <c r="U28" s="680"/>
      <c r="V28" s="680"/>
      <c r="W28" s="680"/>
      <c r="X28" s="680"/>
      <c r="Y28" s="681"/>
      <c r="Z28" s="682" t="s">
        <v>129</v>
      </c>
      <c r="AA28" s="682"/>
      <c r="AB28" s="682"/>
      <c r="AC28" s="682"/>
      <c r="AD28" s="683" t="s">
        <v>129</v>
      </c>
      <c r="AE28" s="683"/>
      <c r="AF28" s="683"/>
      <c r="AG28" s="683"/>
      <c r="AH28" s="683"/>
      <c r="AI28" s="683"/>
      <c r="AJ28" s="683"/>
      <c r="AK28" s="683"/>
      <c r="AL28" s="684" t="s">
        <v>239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428873</v>
      </c>
      <c r="CS28" s="680"/>
      <c r="CT28" s="680"/>
      <c r="CU28" s="680"/>
      <c r="CV28" s="680"/>
      <c r="CW28" s="680"/>
      <c r="CX28" s="680"/>
      <c r="CY28" s="681"/>
      <c r="CZ28" s="684">
        <v>11.4</v>
      </c>
      <c r="DA28" s="713"/>
      <c r="DB28" s="713"/>
      <c r="DC28" s="717"/>
      <c r="DD28" s="688">
        <v>396038</v>
      </c>
      <c r="DE28" s="680"/>
      <c r="DF28" s="680"/>
      <c r="DG28" s="680"/>
      <c r="DH28" s="680"/>
      <c r="DI28" s="680"/>
      <c r="DJ28" s="680"/>
      <c r="DK28" s="681"/>
      <c r="DL28" s="688">
        <v>396038</v>
      </c>
      <c r="DM28" s="680"/>
      <c r="DN28" s="680"/>
      <c r="DO28" s="680"/>
      <c r="DP28" s="680"/>
      <c r="DQ28" s="680"/>
      <c r="DR28" s="680"/>
      <c r="DS28" s="680"/>
      <c r="DT28" s="680"/>
      <c r="DU28" s="680"/>
      <c r="DV28" s="681"/>
      <c r="DW28" s="684">
        <v>16.8</v>
      </c>
      <c r="DX28" s="713"/>
      <c r="DY28" s="713"/>
      <c r="DZ28" s="713"/>
      <c r="EA28" s="713"/>
      <c r="EB28" s="713"/>
      <c r="EC28" s="714"/>
    </row>
    <row r="29" spans="2:133" ht="11.25" customHeight="1" x14ac:dyDescent="0.15">
      <c r="B29" s="676" t="s">
        <v>303</v>
      </c>
      <c r="C29" s="677"/>
      <c r="D29" s="677"/>
      <c r="E29" s="677"/>
      <c r="F29" s="677"/>
      <c r="G29" s="677"/>
      <c r="H29" s="677"/>
      <c r="I29" s="677"/>
      <c r="J29" s="677"/>
      <c r="K29" s="677"/>
      <c r="L29" s="677"/>
      <c r="M29" s="677"/>
      <c r="N29" s="677"/>
      <c r="O29" s="677"/>
      <c r="P29" s="677"/>
      <c r="Q29" s="678"/>
      <c r="R29" s="679">
        <v>228610</v>
      </c>
      <c r="S29" s="680"/>
      <c r="T29" s="680"/>
      <c r="U29" s="680"/>
      <c r="V29" s="680"/>
      <c r="W29" s="680"/>
      <c r="X29" s="680"/>
      <c r="Y29" s="681"/>
      <c r="Z29" s="682">
        <v>5.9</v>
      </c>
      <c r="AA29" s="682"/>
      <c r="AB29" s="682"/>
      <c r="AC29" s="682"/>
      <c r="AD29" s="683" t="s">
        <v>239</v>
      </c>
      <c r="AE29" s="683"/>
      <c r="AF29" s="683"/>
      <c r="AG29" s="683"/>
      <c r="AH29" s="683"/>
      <c r="AI29" s="683"/>
      <c r="AJ29" s="683"/>
      <c r="AK29" s="683"/>
      <c r="AL29" s="684" t="s">
        <v>129</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307</v>
      </c>
      <c r="CG29" s="695"/>
      <c r="CH29" s="695"/>
      <c r="CI29" s="695"/>
      <c r="CJ29" s="695"/>
      <c r="CK29" s="695"/>
      <c r="CL29" s="695"/>
      <c r="CM29" s="695"/>
      <c r="CN29" s="695"/>
      <c r="CO29" s="695"/>
      <c r="CP29" s="695"/>
      <c r="CQ29" s="696"/>
      <c r="CR29" s="679">
        <v>428873</v>
      </c>
      <c r="CS29" s="715"/>
      <c r="CT29" s="715"/>
      <c r="CU29" s="715"/>
      <c r="CV29" s="715"/>
      <c r="CW29" s="715"/>
      <c r="CX29" s="715"/>
      <c r="CY29" s="716"/>
      <c r="CZ29" s="684">
        <v>11.4</v>
      </c>
      <c r="DA29" s="713"/>
      <c r="DB29" s="713"/>
      <c r="DC29" s="717"/>
      <c r="DD29" s="688">
        <v>396038</v>
      </c>
      <c r="DE29" s="715"/>
      <c r="DF29" s="715"/>
      <c r="DG29" s="715"/>
      <c r="DH29" s="715"/>
      <c r="DI29" s="715"/>
      <c r="DJ29" s="715"/>
      <c r="DK29" s="716"/>
      <c r="DL29" s="688">
        <v>396038</v>
      </c>
      <c r="DM29" s="715"/>
      <c r="DN29" s="715"/>
      <c r="DO29" s="715"/>
      <c r="DP29" s="715"/>
      <c r="DQ29" s="715"/>
      <c r="DR29" s="715"/>
      <c r="DS29" s="715"/>
      <c r="DT29" s="715"/>
      <c r="DU29" s="715"/>
      <c r="DV29" s="716"/>
      <c r="DW29" s="684">
        <v>16.8</v>
      </c>
      <c r="DX29" s="713"/>
      <c r="DY29" s="713"/>
      <c r="DZ29" s="713"/>
      <c r="EA29" s="713"/>
      <c r="EB29" s="713"/>
      <c r="EC29" s="714"/>
    </row>
    <row r="30" spans="2:133" ht="11.25" customHeight="1" x14ac:dyDescent="0.15">
      <c r="B30" s="676" t="s">
        <v>308</v>
      </c>
      <c r="C30" s="677"/>
      <c r="D30" s="677"/>
      <c r="E30" s="677"/>
      <c r="F30" s="677"/>
      <c r="G30" s="677"/>
      <c r="H30" s="677"/>
      <c r="I30" s="677"/>
      <c r="J30" s="677"/>
      <c r="K30" s="677"/>
      <c r="L30" s="677"/>
      <c r="M30" s="677"/>
      <c r="N30" s="677"/>
      <c r="O30" s="677"/>
      <c r="P30" s="677"/>
      <c r="Q30" s="678"/>
      <c r="R30" s="679">
        <v>23448</v>
      </c>
      <c r="S30" s="680"/>
      <c r="T30" s="680"/>
      <c r="U30" s="680"/>
      <c r="V30" s="680"/>
      <c r="W30" s="680"/>
      <c r="X30" s="680"/>
      <c r="Y30" s="681"/>
      <c r="Z30" s="682">
        <v>0.6</v>
      </c>
      <c r="AA30" s="682"/>
      <c r="AB30" s="682"/>
      <c r="AC30" s="682"/>
      <c r="AD30" s="683">
        <v>5196</v>
      </c>
      <c r="AE30" s="683"/>
      <c r="AF30" s="683"/>
      <c r="AG30" s="683"/>
      <c r="AH30" s="683"/>
      <c r="AI30" s="683"/>
      <c r="AJ30" s="683"/>
      <c r="AK30" s="683"/>
      <c r="AL30" s="684">
        <v>0.2</v>
      </c>
      <c r="AM30" s="685"/>
      <c r="AN30" s="685"/>
      <c r="AO30" s="686"/>
      <c r="AP30" s="727" t="s">
        <v>309</v>
      </c>
      <c r="AQ30" s="728"/>
      <c r="AR30" s="728"/>
      <c r="AS30" s="728"/>
      <c r="AT30" s="733" t="s">
        <v>310</v>
      </c>
      <c r="AU30" s="230"/>
      <c r="AV30" s="230"/>
      <c r="AW30" s="230"/>
      <c r="AX30" s="665" t="s">
        <v>188</v>
      </c>
      <c r="AY30" s="666"/>
      <c r="AZ30" s="666"/>
      <c r="BA30" s="666"/>
      <c r="BB30" s="666"/>
      <c r="BC30" s="666"/>
      <c r="BD30" s="666"/>
      <c r="BE30" s="666"/>
      <c r="BF30" s="667"/>
      <c r="BG30" s="739">
        <v>99.6</v>
      </c>
      <c r="BH30" s="740"/>
      <c r="BI30" s="740"/>
      <c r="BJ30" s="740"/>
      <c r="BK30" s="740"/>
      <c r="BL30" s="740"/>
      <c r="BM30" s="674">
        <v>97.5</v>
      </c>
      <c r="BN30" s="740"/>
      <c r="BO30" s="740"/>
      <c r="BP30" s="740"/>
      <c r="BQ30" s="741"/>
      <c r="BR30" s="739">
        <v>99.9</v>
      </c>
      <c r="BS30" s="740"/>
      <c r="BT30" s="740"/>
      <c r="BU30" s="740"/>
      <c r="BV30" s="740"/>
      <c r="BW30" s="740"/>
      <c r="BX30" s="674">
        <v>97.5</v>
      </c>
      <c r="BY30" s="740"/>
      <c r="BZ30" s="740"/>
      <c r="CA30" s="740"/>
      <c r="CB30" s="741"/>
      <c r="CD30" s="744"/>
      <c r="CE30" s="745"/>
      <c r="CF30" s="694" t="s">
        <v>311</v>
      </c>
      <c r="CG30" s="695"/>
      <c r="CH30" s="695"/>
      <c r="CI30" s="695"/>
      <c r="CJ30" s="695"/>
      <c r="CK30" s="695"/>
      <c r="CL30" s="695"/>
      <c r="CM30" s="695"/>
      <c r="CN30" s="695"/>
      <c r="CO30" s="695"/>
      <c r="CP30" s="695"/>
      <c r="CQ30" s="696"/>
      <c r="CR30" s="679">
        <v>410194</v>
      </c>
      <c r="CS30" s="680"/>
      <c r="CT30" s="680"/>
      <c r="CU30" s="680"/>
      <c r="CV30" s="680"/>
      <c r="CW30" s="680"/>
      <c r="CX30" s="680"/>
      <c r="CY30" s="681"/>
      <c r="CZ30" s="684">
        <v>10.9</v>
      </c>
      <c r="DA30" s="713"/>
      <c r="DB30" s="713"/>
      <c r="DC30" s="717"/>
      <c r="DD30" s="688">
        <v>377359</v>
      </c>
      <c r="DE30" s="680"/>
      <c r="DF30" s="680"/>
      <c r="DG30" s="680"/>
      <c r="DH30" s="680"/>
      <c r="DI30" s="680"/>
      <c r="DJ30" s="680"/>
      <c r="DK30" s="681"/>
      <c r="DL30" s="688">
        <v>377359</v>
      </c>
      <c r="DM30" s="680"/>
      <c r="DN30" s="680"/>
      <c r="DO30" s="680"/>
      <c r="DP30" s="680"/>
      <c r="DQ30" s="680"/>
      <c r="DR30" s="680"/>
      <c r="DS30" s="680"/>
      <c r="DT30" s="680"/>
      <c r="DU30" s="680"/>
      <c r="DV30" s="681"/>
      <c r="DW30" s="684">
        <v>16</v>
      </c>
      <c r="DX30" s="713"/>
      <c r="DY30" s="713"/>
      <c r="DZ30" s="713"/>
      <c r="EA30" s="713"/>
      <c r="EB30" s="713"/>
      <c r="EC30" s="714"/>
    </row>
    <row r="31" spans="2:133" ht="11.25" customHeight="1" x14ac:dyDescent="0.15">
      <c r="B31" s="676" t="s">
        <v>312</v>
      </c>
      <c r="C31" s="677"/>
      <c r="D31" s="677"/>
      <c r="E31" s="677"/>
      <c r="F31" s="677"/>
      <c r="G31" s="677"/>
      <c r="H31" s="677"/>
      <c r="I31" s="677"/>
      <c r="J31" s="677"/>
      <c r="K31" s="677"/>
      <c r="L31" s="677"/>
      <c r="M31" s="677"/>
      <c r="N31" s="677"/>
      <c r="O31" s="677"/>
      <c r="P31" s="677"/>
      <c r="Q31" s="678"/>
      <c r="R31" s="679">
        <v>20975</v>
      </c>
      <c r="S31" s="680"/>
      <c r="T31" s="680"/>
      <c r="U31" s="680"/>
      <c r="V31" s="680"/>
      <c r="W31" s="680"/>
      <c r="X31" s="680"/>
      <c r="Y31" s="681"/>
      <c r="Z31" s="682">
        <v>0.5</v>
      </c>
      <c r="AA31" s="682"/>
      <c r="AB31" s="682"/>
      <c r="AC31" s="682"/>
      <c r="AD31" s="683" t="s">
        <v>239</v>
      </c>
      <c r="AE31" s="683"/>
      <c r="AF31" s="683"/>
      <c r="AG31" s="683"/>
      <c r="AH31" s="683"/>
      <c r="AI31" s="683"/>
      <c r="AJ31" s="683"/>
      <c r="AK31" s="683"/>
      <c r="AL31" s="684" t="s">
        <v>129</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99.5</v>
      </c>
      <c r="BH31" s="715"/>
      <c r="BI31" s="715"/>
      <c r="BJ31" s="715"/>
      <c r="BK31" s="715"/>
      <c r="BL31" s="715"/>
      <c r="BM31" s="685">
        <v>96.6</v>
      </c>
      <c r="BN31" s="737"/>
      <c r="BO31" s="737"/>
      <c r="BP31" s="737"/>
      <c r="BQ31" s="738"/>
      <c r="BR31" s="736">
        <v>100</v>
      </c>
      <c r="BS31" s="715"/>
      <c r="BT31" s="715"/>
      <c r="BU31" s="715"/>
      <c r="BV31" s="715"/>
      <c r="BW31" s="715"/>
      <c r="BX31" s="685">
        <v>96.7</v>
      </c>
      <c r="BY31" s="737"/>
      <c r="BZ31" s="737"/>
      <c r="CA31" s="737"/>
      <c r="CB31" s="738"/>
      <c r="CD31" s="744"/>
      <c r="CE31" s="745"/>
      <c r="CF31" s="694" t="s">
        <v>315</v>
      </c>
      <c r="CG31" s="695"/>
      <c r="CH31" s="695"/>
      <c r="CI31" s="695"/>
      <c r="CJ31" s="695"/>
      <c r="CK31" s="695"/>
      <c r="CL31" s="695"/>
      <c r="CM31" s="695"/>
      <c r="CN31" s="695"/>
      <c r="CO31" s="695"/>
      <c r="CP31" s="695"/>
      <c r="CQ31" s="696"/>
      <c r="CR31" s="679">
        <v>18679</v>
      </c>
      <c r="CS31" s="715"/>
      <c r="CT31" s="715"/>
      <c r="CU31" s="715"/>
      <c r="CV31" s="715"/>
      <c r="CW31" s="715"/>
      <c r="CX31" s="715"/>
      <c r="CY31" s="716"/>
      <c r="CZ31" s="684">
        <v>0.5</v>
      </c>
      <c r="DA31" s="713"/>
      <c r="DB31" s="713"/>
      <c r="DC31" s="717"/>
      <c r="DD31" s="688">
        <v>18679</v>
      </c>
      <c r="DE31" s="715"/>
      <c r="DF31" s="715"/>
      <c r="DG31" s="715"/>
      <c r="DH31" s="715"/>
      <c r="DI31" s="715"/>
      <c r="DJ31" s="715"/>
      <c r="DK31" s="716"/>
      <c r="DL31" s="688">
        <v>18679</v>
      </c>
      <c r="DM31" s="715"/>
      <c r="DN31" s="715"/>
      <c r="DO31" s="715"/>
      <c r="DP31" s="715"/>
      <c r="DQ31" s="715"/>
      <c r="DR31" s="715"/>
      <c r="DS31" s="715"/>
      <c r="DT31" s="715"/>
      <c r="DU31" s="715"/>
      <c r="DV31" s="716"/>
      <c r="DW31" s="684">
        <v>0.8</v>
      </c>
      <c r="DX31" s="713"/>
      <c r="DY31" s="713"/>
      <c r="DZ31" s="713"/>
      <c r="EA31" s="713"/>
      <c r="EB31" s="713"/>
      <c r="EC31" s="714"/>
    </row>
    <row r="32" spans="2:133" ht="11.25" customHeight="1" x14ac:dyDescent="0.15">
      <c r="B32" s="676" t="s">
        <v>316</v>
      </c>
      <c r="C32" s="677"/>
      <c r="D32" s="677"/>
      <c r="E32" s="677"/>
      <c r="F32" s="677"/>
      <c r="G32" s="677"/>
      <c r="H32" s="677"/>
      <c r="I32" s="677"/>
      <c r="J32" s="677"/>
      <c r="K32" s="677"/>
      <c r="L32" s="677"/>
      <c r="M32" s="677"/>
      <c r="N32" s="677"/>
      <c r="O32" s="677"/>
      <c r="P32" s="677"/>
      <c r="Q32" s="678"/>
      <c r="R32" s="679">
        <v>272374</v>
      </c>
      <c r="S32" s="680"/>
      <c r="T32" s="680"/>
      <c r="U32" s="680"/>
      <c r="V32" s="680"/>
      <c r="W32" s="680"/>
      <c r="X32" s="680"/>
      <c r="Y32" s="681"/>
      <c r="Z32" s="682">
        <v>7</v>
      </c>
      <c r="AA32" s="682"/>
      <c r="AB32" s="682"/>
      <c r="AC32" s="682"/>
      <c r="AD32" s="683" t="s">
        <v>129</v>
      </c>
      <c r="AE32" s="683"/>
      <c r="AF32" s="683"/>
      <c r="AG32" s="683"/>
      <c r="AH32" s="683"/>
      <c r="AI32" s="683"/>
      <c r="AJ32" s="683"/>
      <c r="AK32" s="683"/>
      <c r="AL32" s="684" t="s">
        <v>129</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99.7</v>
      </c>
      <c r="BH32" s="749"/>
      <c r="BI32" s="749"/>
      <c r="BJ32" s="749"/>
      <c r="BK32" s="749"/>
      <c r="BL32" s="749"/>
      <c r="BM32" s="750">
        <v>98.2</v>
      </c>
      <c r="BN32" s="749"/>
      <c r="BO32" s="749"/>
      <c r="BP32" s="749"/>
      <c r="BQ32" s="751"/>
      <c r="BR32" s="748">
        <v>99.7</v>
      </c>
      <c r="BS32" s="749"/>
      <c r="BT32" s="749"/>
      <c r="BU32" s="749"/>
      <c r="BV32" s="749"/>
      <c r="BW32" s="749"/>
      <c r="BX32" s="750">
        <v>98.2</v>
      </c>
      <c r="BY32" s="749"/>
      <c r="BZ32" s="749"/>
      <c r="CA32" s="749"/>
      <c r="CB32" s="751"/>
      <c r="CD32" s="746"/>
      <c r="CE32" s="747"/>
      <c r="CF32" s="694" t="s">
        <v>318</v>
      </c>
      <c r="CG32" s="695"/>
      <c r="CH32" s="695"/>
      <c r="CI32" s="695"/>
      <c r="CJ32" s="695"/>
      <c r="CK32" s="695"/>
      <c r="CL32" s="695"/>
      <c r="CM32" s="695"/>
      <c r="CN32" s="695"/>
      <c r="CO32" s="695"/>
      <c r="CP32" s="695"/>
      <c r="CQ32" s="696"/>
      <c r="CR32" s="679" t="s">
        <v>129</v>
      </c>
      <c r="CS32" s="680"/>
      <c r="CT32" s="680"/>
      <c r="CU32" s="680"/>
      <c r="CV32" s="680"/>
      <c r="CW32" s="680"/>
      <c r="CX32" s="680"/>
      <c r="CY32" s="681"/>
      <c r="CZ32" s="684" t="s">
        <v>129</v>
      </c>
      <c r="DA32" s="713"/>
      <c r="DB32" s="713"/>
      <c r="DC32" s="717"/>
      <c r="DD32" s="688" t="s">
        <v>239</v>
      </c>
      <c r="DE32" s="680"/>
      <c r="DF32" s="680"/>
      <c r="DG32" s="680"/>
      <c r="DH32" s="680"/>
      <c r="DI32" s="680"/>
      <c r="DJ32" s="680"/>
      <c r="DK32" s="681"/>
      <c r="DL32" s="688" t="s">
        <v>239</v>
      </c>
      <c r="DM32" s="680"/>
      <c r="DN32" s="680"/>
      <c r="DO32" s="680"/>
      <c r="DP32" s="680"/>
      <c r="DQ32" s="680"/>
      <c r="DR32" s="680"/>
      <c r="DS32" s="680"/>
      <c r="DT32" s="680"/>
      <c r="DU32" s="680"/>
      <c r="DV32" s="681"/>
      <c r="DW32" s="684" t="s">
        <v>129</v>
      </c>
      <c r="DX32" s="713"/>
      <c r="DY32" s="713"/>
      <c r="DZ32" s="713"/>
      <c r="EA32" s="713"/>
      <c r="EB32" s="713"/>
      <c r="EC32" s="714"/>
    </row>
    <row r="33" spans="2:133" ht="11.25" customHeight="1" x14ac:dyDescent="0.15">
      <c r="B33" s="676" t="s">
        <v>319</v>
      </c>
      <c r="C33" s="677"/>
      <c r="D33" s="677"/>
      <c r="E33" s="677"/>
      <c r="F33" s="677"/>
      <c r="G33" s="677"/>
      <c r="H33" s="677"/>
      <c r="I33" s="677"/>
      <c r="J33" s="677"/>
      <c r="K33" s="677"/>
      <c r="L33" s="677"/>
      <c r="M33" s="677"/>
      <c r="N33" s="677"/>
      <c r="O33" s="677"/>
      <c r="P33" s="677"/>
      <c r="Q33" s="678"/>
      <c r="R33" s="679">
        <v>88867</v>
      </c>
      <c r="S33" s="680"/>
      <c r="T33" s="680"/>
      <c r="U33" s="680"/>
      <c r="V33" s="680"/>
      <c r="W33" s="680"/>
      <c r="X33" s="680"/>
      <c r="Y33" s="681"/>
      <c r="Z33" s="682">
        <v>2.2999999999999998</v>
      </c>
      <c r="AA33" s="682"/>
      <c r="AB33" s="682"/>
      <c r="AC33" s="682"/>
      <c r="AD33" s="683" t="s">
        <v>239</v>
      </c>
      <c r="AE33" s="683"/>
      <c r="AF33" s="683"/>
      <c r="AG33" s="683"/>
      <c r="AH33" s="683"/>
      <c r="AI33" s="683"/>
      <c r="AJ33" s="683"/>
      <c r="AK33" s="683"/>
      <c r="AL33" s="684" t="s">
        <v>239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2077112</v>
      </c>
      <c r="CS33" s="715"/>
      <c r="CT33" s="715"/>
      <c r="CU33" s="715"/>
      <c r="CV33" s="715"/>
      <c r="CW33" s="715"/>
      <c r="CX33" s="715"/>
      <c r="CY33" s="716"/>
      <c r="CZ33" s="684">
        <v>55</v>
      </c>
      <c r="DA33" s="713"/>
      <c r="DB33" s="713"/>
      <c r="DC33" s="717"/>
      <c r="DD33" s="688">
        <v>1544592</v>
      </c>
      <c r="DE33" s="715"/>
      <c r="DF33" s="715"/>
      <c r="DG33" s="715"/>
      <c r="DH33" s="715"/>
      <c r="DI33" s="715"/>
      <c r="DJ33" s="715"/>
      <c r="DK33" s="716"/>
      <c r="DL33" s="688">
        <v>1089331</v>
      </c>
      <c r="DM33" s="715"/>
      <c r="DN33" s="715"/>
      <c r="DO33" s="715"/>
      <c r="DP33" s="715"/>
      <c r="DQ33" s="715"/>
      <c r="DR33" s="715"/>
      <c r="DS33" s="715"/>
      <c r="DT33" s="715"/>
      <c r="DU33" s="715"/>
      <c r="DV33" s="716"/>
      <c r="DW33" s="684">
        <v>46.3</v>
      </c>
      <c r="DX33" s="713"/>
      <c r="DY33" s="713"/>
      <c r="DZ33" s="713"/>
      <c r="EA33" s="713"/>
      <c r="EB33" s="713"/>
      <c r="EC33" s="714"/>
    </row>
    <row r="34" spans="2:133" ht="11.25" customHeight="1" x14ac:dyDescent="0.15">
      <c r="B34" s="676" t="s">
        <v>321</v>
      </c>
      <c r="C34" s="677"/>
      <c r="D34" s="677"/>
      <c r="E34" s="677"/>
      <c r="F34" s="677"/>
      <c r="G34" s="677"/>
      <c r="H34" s="677"/>
      <c r="I34" s="677"/>
      <c r="J34" s="677"/>
      <c r="K34" s="677"/>
      <c r="L34" s="677"/>
      <c r="M34" s="677"/>
      <c r="N34" s="677"/>
      <c r="O34" s="677"/>
      <c r="P34" s="677"/>
      <c r="Q34" s="678"/>
      <c r="R34" s="679">
        <v>74744</v>
      </c>
      <c r="S34" s="680"/>
      <c r="T34" s="680"/>
      <c r="U34" s="680"/>
      <c r="V34" s="680"/>
      <c r="W34" s="680"/>
      <c r="X34" s="680"/>
      <c r="Y34" s="681"/>
      <c r="Z34" s="682">
        <v>1.9</v>
      </c>
      <c r="AA34" s="682"/>
      <c r="AB34" s="682"/>
      <c r="AC34" s="682"/>
      <c r="AD34" s="683">
        <v>5500</v>
      </c>
      <c r="AE34" s="683"/>
      <c r="AF34" s="683"/>
      <c r="AG34" s="683"/>
      <c r="AH34" s="683"/>
      <c r="AI34" s="683"/>
      <c r="AJ34" s="683"/>
      <c r="AK34" s="683"/>
      <c r="AL34" s="684">
        <v>0.2</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770227</v>
      </c>
      <c r="CS34" s="680"/>
      <c r="CT34" s="680"/>
      <c r="CU34" s="680"/>
      <c r="CV34" s="680"/>
      <c r="CW34" s="680"/>
      <c r="CX34" s="680"/>
      <c r="CY34" s="681"/>
      <c r="CZ34" s="684">
        <v>20.399999999999999</v>
      </c>
      <c r="DA34" s="713"/>
      <c r="DB34" s="713"/>
      <c r="DC34" s="717"/>
      <c r="DD34" s="688">
        <v>554332</v>
      </c>
      <c r="DE34" s="680"/>
      <c r="DF34" s="680"/>
      <c r="DG34" s="680"/>
      <c r="DH34" s="680"/>
      <c r="DI34" s="680"/>
      <c r="DJ34" s="680"/>
      <c r="DK34" s="681"/>
      <c r="DL34" s="688">
        <v>419116</v>
      </c>
      <c r="DM34" s="680"/>
      <c r="DN34" s="680"/>
      <c r="DO34" s="680"/>
      <c r="DP34" s="680"/>
      <c r="DQ34" s="680"/>
      <c r="DR34" s="680"/>
      <c r="DS34" s="680"/>
      <c r="DT34" s="680"/>
      <c r="DU34" s="680"/>
      <c r="DV34" s="681"/>
      <c r="DW34" s="684">
        <v>17.8</v>
      </c>
      <c r="DX34" s="713"/>
      <c r="DY34" s="713"/>
      <c r="DZ34" s="713"/>
      <c r="EA34" s="713"/>
      <c r="EB34" s="713"/>
      <c r="EC34" s="714"/>
    </row>
    <row r="35" spans="2:133" ht="11.25" customHeight="1" x14ac:dyDescent="0.15">
      <c r="B35" s="676" t="s">
        <v>325</v>
      </c>
      <c r="C35" s="677"/>
      <c r="D35" s="677"/>
      <c r="E35" s="677"/>
      <c r="F35" s="677"/>
      <c r="G35" s="677"/>
      <c r="H35" s="677"/>
      <c r="I35" s="677"/>
      <c r="J35" s="677"/>
      <c r="K35" s="677"/>
      <c r="L35" s="677"/>
      <c r="M35" s="677"/>
      <c r="N35" s="677"/>
      <c r="O35" s="677"/>
      <c r="P35" s="677"/>
      <c r="Q35" s="678"/>
      <c r="R35" s="679">
        <v>326539</v>
      </c>
      <c r="S35" s="680"/>
      <c r="T35" s="680"/>
      <c r="U35" s="680"/>
      <c r="V35" s="680"/>
      <c r="W35" s="680"/>
      <c r="X35" s="680"/>
      <c r="Y35" s="681"/>
      <c r="Z35" s="682">
        <v>8.4</v>
      </c>
      <c r="AA35" s="682"/>
      <c r="AB35" s="682"/>
      <c r="AC35" s="682"/>
      <c r="AD35" s="683" t="s">
        <v>239</v>
      </c>
      <c r="AE35" s="683"/>
      <c r="AF35" s="683"/>
      <c r="AG35" s="683"/>
      <c r="AH35" s="683"/>
      <c r="AI35" s="683"/>
      <c r="AJ35" s="683"/>
      <c r="AK35" s="683"/>
      <c r="AL35" s="684" t="s">
        <v>129</v>
      </c>
      <c r="AM35" s="685"/>
      <c r="AN35" s="685"/>
      <c r="AO35" s="686"/>
      <c r="AP35" s="234"/>
      <c r="AQ35" s="752" t="s">
        <v>326</v>
      </c>
      <c r="AR35" s="753"/>
      <c r="AS35" s="753"/>
      <c r="AT35" s="753"/>
      <c r="AU35" s="753"/>
      <c r="AV35" s="753"/>
      <c r="AW35" s="753"/>
      <c r="AX35" s="753"/>
      <c r="AY35" s="754"/>
      <c r="AZ35" s="668">
        <v>223246</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41</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256445</v>
      </c>
      <c r="CS35" s="715"/>
      <c r="CT35" s="715"/>
      <c r="CU35" s="715"/>
      <c r="CV35" s="715"/>
      <c r="CW35" s="715"/>
      <c r="CX35" s="715"/>
      <c r="CY35" s="716"/>
      <c r="CZ35" s="684">
        <v>6.8</v>
      </c>
      <c r="DA35" s="713"/>
      <c r="DB35" s="713"/>
      <c r="DC35" s="717"/>
      <c r="DD35" s="688">
        <v>233129</v>
      </c>
      <c r="DE35" s="715"/>
      <c r="DF35" s="715"/>
      <c r="DG35" s="715"/>
      <c r="DH35" s="715"/>
      <c r="DI35" s="715"/>
      <c r="DJ35" s="715"/>
      <c r="DK35" s="716"/>
      <c r="DL35" s="688">
        <v>224809</v>
      </c>
      <c r="DM35" s="715"/>
      <c r="DN35" s="715"/>
      <c r="DO35" s="715"/>
      <c r="DP35" s="715"/>
      <c r="DQ35" s="715"/>
      <c r="DR35" s="715"/>
      <c r="DS35" s="715"/>
      <c r="DT35" s="715"/>
      <c r="DU35" s="715"/>
      <c r="DV35" s="716"/>
      <c r="DW35" s="684">
        <v>9.6</v>
      </c>
      <c r="DX35" s="713"/>
      <c r="DY35" s="713"/>
      <c r="DZ35" s="713"/>
      <c r="EA35" s="713"/>
      <c r="EB35" s="713"/>
      <c r="EC35" s="714"/>
    </row>
    <row r="36" spans="2:133" ht="11.25" customHeight="1" x14ac:dyDescent="0.15">
      <c r="B36" s="676" t="s">
        <v>329</v>
      </c>
      <c r="C36" s="677"/>
      <c r="D36" s="677"/>
      <c r="E36" s="677"/>
      <c r="F36" s="677"/>
      <c r="G36" s="677"/>
      <c r="H36" s="677"/>
      <c r="I36" s="677"/>
      <c r="J36" s="677"/>
      <c r="K36" s="677"/>
      <c r="L36" s="677"/>
      <c r="M36" s="677"/>
      <c r="N36" s="677"/>
      <c r="O36" s="677"/>
      <c r="P36" s="677"/>
      <c r="Q36" s="678"/>
      <c r="R36" s="679" t="s">
        <v>129</v>
      </c>
      <c r="S36" s="680"/>
      <c r="T36" s="680"/>
      <c r="U36" s="680"/>
      <c r="V36" s="680"/>
      <c r="W36" s="680"/>
      <c r="X36" s="680"/>
      <c r="Y36" s="681"/>
      <c r="Z36" s="682" t="s">
        <v>129</v>
      </c>
      <c r="AA36" s="682"/>
      <c r="AB36" s="682"/>
      <c r="AC36" s="682"/>
      <c r="AD36" s="683" t="s">
        <v>129</v>
      </c>
      <c r="AE36" s="683"/>
      <c r="AF36" s="683"/>
      <c r="AG36" s="683"/>
      <c r="AH36" s="683"/>
      <c r="AI36" s="683"/>
      <c r="AJ36" s="683"/>
      <c r="AK36" s="683"/>
      <c r="AL36" s="684" t="s">
        <v>129</v>
      </c>
      <c r="AM36" s="685"/>
      <c r="AN36" s="685"/>
      <c r="AO36" s="686"/>
      <c r="AQ36" s="756" t="s">
        <v>330</v>
      </c>
      <c r="AR36" s="757"/>
      <c r="AS36" s="757"/>
      <c r="AT36" s="757"/>
      <c r="AU36" s="757"/>
      <c r="AV36" s="757"/>
      <c r="AW36" s="757"/>
      <c r="AX36" s="757"/>
      <c r="AY36" s="758"/>
      <c r="AZ36" s="679">
        <v>51442</v>
      </c>
      <c r="BA36" s="680"/>
      <c r="BB36" s="680"/>
      <c r="BC36" s="680"/>
      <c r="BD36" s="715"/>
      <c r="BE36" s="715"/>
      <c r="BF36" s="738"/>
      <c r="BG36" s="694" t="s">
        <v>331</v>
      </c>
      <c r="BH36" s="695"/>
      <c r="BI36" s="695"/>
      <c r="BJ36" s="695"/>
      <c r="BK36" s="695"/>
      <c r="BL36" s="695"/>
      <c r="BM36" s="695"/>
      <c r="BN36" s="695"/>
      <c r="BO36" s="695"/>
      <c r="BP36" s="695"/>
      <c r="BQ36" s="695"/>
      <c r="BR36" s="695"/>
      <c r="BS36" s="695"/>
      <c r="BT36" s="695"/>
      <c r="BU36" s="696"/>
      <c r="BV36" s="679">
        <v>-360</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805323</v>
      </c>
      <c r="CS36" s="680"/>
      <c r="CT36" s="680"/>
      <c r="CU36" s="680"/>
      <c r="CV36" s="680"/>
      <c r="CW36" s="680"/>
      <c r="CX36" s="680"/>
      <c r="CY36" s="681"/>
      <c r="CZ36" s="684">
        <v>21.3</v>
      </c>
      <c r="DA36" s="713"/>
      <c r="DB36" s="713"/>
      <c r="DC36" s="717"/>
      <c r="DD36" s="688">
        <v>545735</v>
      </c>
      <c r="DE36" s="680"/>
      <c r="DF36" s="680"/>
      <c r="DG36" s="680"/>
      <c r="DH36" s="680"/>
      <c r="DI36" s="680"/>
      <c r="DJ36" s="680"/>
      <c r="DK36" s="681"/>
      <c r="DL36" s="688">
        <v>283693</v>
      </c>
      <c r="DM36" s="680"/>
      <c r="DN36" s="680"/>
      <c r="DO36" s="680"/>
      <c r="DP36" s="680"/>
      <c r="DQ36" s="680"/>
      <c r="DR36" s="680"/>
      <c r="DS36" s="680"/>
      <c r="DT36" s="680"/>
      <c r="DU36" s="680"/>
      <c r="DV36" s="681"/>
      <c r="DW36" s="684">
        <v>12.1</v>
      </c>
      <c r="DX36" s="713"/>
      <c r="DY36" s="713"/>
      <c r="DZ36" s="713"/>
      <c r="EA36" s="713"/>
      <c r="EB36" s="713"/>
      <c r="EC36" s="714"/>
    </row>
    <row r="37" spans="2:133" ht="11.25" customHeight="1" x14ac:dyDescent="0.15">
      <c r="B37" s="676" t="s">
        <v>333</v>
      </c>
      <c r="C37" s="677"/>
      <c r="D37" s="677"/>
      <c r="E37" s="677"/>
      <c r="F37" s="677"/>
      <c r="G37" s="677"/>
      <c r="H37" s="677"/>
      <c r="I37" s="677"/>
      <c r="J37" s="677"/>
      <c r="K37" s="677"/>
      <c r="L37" s="677"/>
      <c r="M37" s="677"/>
      <c r="N37" s="677"/>
      <c r="O37" s="677"/>
      <c r="P37" s="677"/>
      <c r="Q37" s="678"/>
      <c r="R37" s="679">
        <v>83339</v>
      </c>
      <c r="S37" s="680"/>
      <c r="T37" s="680"/>
      <c r="U37" s="680"/>
      <c r="V37" s="680"/>
      <c r="W37" s="680"/>
      <c r="X37" s="680"/>
      <c r="Y37" s="681"/>
      <c r="Z37" s="682">
        <v>2.1</v>
      </c>
      <c r="AA37" s="682"/>
      <c r="AB37" s="682"/>
      <c r="AC37" s="682"/>
      <c r="AD37" s="683" t="s">
        <v>129</v>
      </c>
      <c r="AE37" s="683"/>
      <c r="AF37" s="683"/>
      <c r="AG37" s="683"/>
      <c r="AH37" s="683"/>
      <c r="AI37" s="683"/>
      <c r="AJ37" s="683"/>
      <c r="AK37" s="683"/>
      <c r="AL37" s="684" t="s">
        <v>239</v>
      </c>
      <c r="AM37" s="685"/>
      <c r="AN37" s="685"/>
      <c r="AO37" s="686"/>
      <c r="AQ37" s="756" t="s">
        <v>334</v>
      </c>
      <c r="AR37" s="757"/>
      <c r="AS37" s="757"/>
      <c r="AT37" s="757"/>
      <c r="AU37" s="757"/>
      <c r="AV37" s="757"/>
      <c r="AW37" s="757"/>
      <c r="AX37" s="757"/>
      <c r="AY37" s="758"/>
      <c r="AZ37" s="679">
        <v>48635</v>
      </c>
      <c r="BA37" s="680"/>
      <c r="BB37" s="680"/>
      <c r="BC37" s="680"/>
      <c r="BD37" s="715"/>
      <c r="BE37" s="715"/>
      <c r="BF37" s="738"/>
      <c r="BG37" s="694" t="s">
        <v>335</v>
      </c>
      <c r="BH37" s="695"/>
      <c r="BI37" s="695"/>
      <c r="BJ37" s="695"/>
      <c r="BK37" s="695"/>
      <c r="BL37" s="695"/>
      <c r="BM37" s="695"/>
      <c r="BN37" s="695"/>
      <c r="BO37" s="695"/>
      <c r="BP37" s="695"/>
      <c r="BQ37" s="695"/>
      <c r="BR37" s="695"/>
      <c r="BS37" s="695"/>
      <c r="BT37" s="695"/>
      <c r="BU37" s="696"/>
      <c r="BV37" s="679">
        <v>209</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159700</v>
      </c>
      <c r="CS37" s="715"/>
      <c r="CT37" s="715"/>
      <c r="CU37" s="715"/>
      <c r="CV37" s="715"/>
      <c r="CW37" s="715"/>
      <c r="CX37" s="715"/>
      <c r="CY37" s="716"/>
      <c r="CZ37" s="684">
        <v>4.2</v>
      </c>
      <c r="DA37" s="713"/>
      <c r="DB37" s="713"/>
      <c r="DC37" s="717"/>
      <c r="DD37" s="688">
        <v>159700</v>
      </c>
      <c r="DE37" s="715"/>
      <c r="DF37" s="715"/>
      <c r="DG37" s="715"/>
      <c r="DH37" s="715"/>
      <c r="DI37" s="715"/>
      <c r="DJ37" s="715"/>
      <c r="DK37" s="716"/>
      <c r="DL37" s="688">
        <v>159700</v>
      </c>
      <c r="DM37" s="715"/>
      <c r="DN37" s="715"/>
      <c r="DO37" s="715"/>
      <c r="DP37" s="715"/>
      <c r="DQ37" s="715"/>
      <c r="DR37" s="715"/>
      <c r="DS37" s="715"/>
      <c r="DT37" s="715"/>
      <c r="DU37" s="715"/>
      <c r="DV37" s="716"/>
      <c r="DW37" s="684">
        <v>6.8</v>
      </c>
      <c r="DX37" s="713"/>
      <c r="DY37" s="713"/>
      <c r="DZ37" s="713"/>
      <c r="EA37" s="713"/>
      <c r="EB37" s="713"/>
      <c r="EC37" s="714"/>
    </row>
    <row r="38" spans="2:133" ht="11.25" customHeight="1" x14ac:dyDescent="0.15">
      <c r="B38" s="724" t="s">
        <v>337</v>
      </c>
      <c r="C38" s="725"/>
      <c r="D38" s="725"/>
      <c r="E38" s="725"/>
      <c r="F38" s="725"/>
      <c r="G38" s="725"/>
      <c r="H38" s="725"/>
      <c r="I38" s="725"/>
      <c r="J38" s="725"/>
      <c r="K38" s="725"/>
      <c r="L38" s="725"/>
      <c r="M38" s="725"/>
      <c r="N38" s="725"/>
      <c r="O38" s="725"/>
      <c r="P38" s="725"/>
      <c r="Q38" s="726"/>
      <c r="R38" s="759">
        <v>3901537</v>
      </c>
      <c r="S38" s="760"/>
      <c r="T38" s="760"/>
      <c r="U38" s="760"/>
      <c r="V38" s="760"/>
      <c r="W38" s="760"/>
      <c r="X38" s="760"/>
      <c r="Y38" s="761"/>
      <c r="Z38" s="762">
        <v>100</v>
      </c>
      <c r="AA38" s="762"/>
      <c r="AB38" s="762"/>
      <c r="AC38" s="762"/>
      <c r="AD38" s="763">
        <v>2269221</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v>3732</v>
      </c>
      <c r="BA38" s="680"/>
      <c r="BB38" s="680"/>
      <c r="BC38" s="680"/>
      <c r="BD38" s="715"/>
      <c r="BE38" s="715"/>
      <c r="BF38" s="738"/>
      <c r="BG38" s="694" t="s">
        <v>339</v>
      </c>
      <c r="BH38" s="695"/>
      <c r="BI38" s="695"/>
      <c r="BJ38" s="695"/>
      <c r="BK38" s="695"/>
      <c r="BL38" s="695"/>
      <c r="BM38" s="695"/>
      <c r="BN38" s="695"/>
      <c r="BO38" s="695"/>
      <c r="BP38" s="695"/>
      <c r="BQ38" s="695"/>
      <c r="BR38" s="695"/>
      <c r="BS38" s="695"/>
      <c r="BT38" s="695"/>
      <c r="BU38" s="696"/>
      <c r="BV38" s="679">
        <v>374</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223246</v>
      </c>
      <c r="CS38" s="680"/>
      <c r="CT38" s="680"/>
      <c r="CU38" s="680"/>
      <c r="CV38" s="680"/>
      <c r="CW38" s="680"/>
      <c r="CX38" s="680"/>
      <c r="CY38" s="681"/>
      <c r="CZ38" s="684">
        <v>5.9</v>
      </c>
      <c r="DA38" s="713"/>
      <c r="DB38" s="713"/>
      <c r="DC38" s="717"/>
      <c r="DD38" s="688">
        <v>211396</v>
      </c>
      <c r="DE38" s="680"/>
      <c r="DF38" s="680"/>
      <c r="DG38" s="680"/>
      <c r="DH38" s="680"/>
      <c r="DI38" s="680"/>
      <c r="DJ38" s="680"/>
      <c r="DK38" s="681"/>
      <c r="DL38" s="688">
        <v>161713</v>
      </c>
      <c r="DM38" s="680"/>
      <c r="DN38" s="680"/>
      <c r="DO38" s="680"/>
      <c r="DP38" s="680"/>
      <c r="DQ38" s="680"/>
      <c r="DR38" s="680"/>
      <c r="DS38" s="680"/>
      <c r="DT38" s="680"/>
      <c r="DU38" s="680"/>
      <c r="DV38" s="681"/>
      <c r="DW38" s="684">
        <v>6.9</v>
      </c>
      <c r="DX38" s="713"/>
      <c r="DY38" s="713"/>
      <c r="DZ38" s="713"/>
      <c r="EA38" s="713"/>
      <c r="EB38" s="713"/>
      <c r="EC38" s="714"/>
    </row>
    <row r="39" spans="2:133" ht="11.25" customHeight="1" x14ac:dyDescent="0.15">
      <c r="AQ39" s="756" t="s">
        <v>341</v>
      </c>
      <c r="AR39" s="757"/>
      <c r="AS39" s="757"/>
      <c r="AT39" s="757"/>
      <c r="AU39" s="757"/>
      <c r="AV39" s="757"/>
      <c r="AW39" s="757"/>
      <c r="AX39" s="757"/>
      <c r="AY39" s="758"/>
      <c r="AZ39" s="679" t="s">
        <v>129</v>
      </c>
      <c r="BA39" s="680"/>
      <c r="BB39" s="680"/>
      <c r="BC39" s="680"/>
      <c r="BD39" s="715"/>
      <c r="BE39" s="715"/>
      <c r="BF39" s="738"/>
      <c r="BG39" s="770" t="s">
        <v>342</v>
      </c>
      <c r="BH39" s="771"/>
      <c r="BI39" s="771"/>
      <c r="BJ39" s="771"/>
      <c r="BK39" s="771"/>
      <c r="BL39" s="235"/>
      <c r="BM39" s="695" t="s">
        <v>343</v>
      </c>
      <c r="BN39" s="695"/>
      <c r="BO39" s="695"/>
      <c r="BP39" s="695"/>
      <c r="BQ39" s="695"/>
      <c r="BR39" s="695"/>
      <c r="BS39" s="695"/>
      <c r="BT39" s="695"/>
      <c r="BU39" s="696"/>
      <c r="BV39" s="679">
        <v>95</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18991</v>
      </c>
      <c r="CS39" s="715"/>
      <c r="CT39" s="715"/>
      <c r="CU39" s="715"/>
      <c r="CV39" s="715"/>
      <c r="CW39" s="715"/>
      <c r="CX39" s="715"/>
      <c r="CY39" s="716"/>
      <c r="CZ39" s="684">
        <v>0.5</v>
      </c>
      <c r="DA39" s="713"/>
      <c r="DB39" s="713"/>
      <c r="DC39" s="717"/>
      <c r="DD39" s="688" t="s">
        <v>129</v>
      </c>
      <c r="DE39" s="715"/>
      <c r="DF39" s="715"/>
      <c r="DG39" s="715"/>
      <c r="DH39" s="715"/>
      <c r="DI39" s="715"/>
      <c r="DJ39" s="715"/>
      <c r="DK39" s="716"/>
      <c r="DL39" s="688" t="s">
        <v>129</v>
      </c>
      <c r="DM39" s="715"/>
      <c r="DN39" s="715"/>
      <c r="DO39" s="715"/>
      <c r="DP39" s="715"/>
      <c r="DQ39" s="715"/>
      <c r="DR39" s="715"/>
      <c r="DS39" s="715"/>
      <c r="DT39" s="715"/>
      <c r="DU39" s="715"/>
      <c r="DV39" s="716"/>
      <c r="DW39" s="684" t="s">
        <v>129</v>
      </c>
      <c r="DX39" s="713"/>
      <c r="DY39" s="713"/>
      <c r="DZ39" s="713"/>
      <c r="EA39" s="713"/>
      <c r="EB39" s="713"/>
      <c r="EC39" s="714"/>
    </row>
    <row r="40" spans="2:133" ht="11.25" customHeight="1" x14ac:dyDescent="0.15">
      <c r="AQ40" s="756" t="s">
        <v>345</v>
      </c>
      <c r="AR40" s="757"/>
      <c r="AS40" s="757"/>
      <c r="AT40" s="757"/>
      <c r="AU40" s="757"/>
      <c r="AV40" s="757"/>
      <c r="AW40" s="757"/>
      <c r="AX40" s="757"/>
      <c r="AY40" s="758"/>
      <c r="AZ40" s="679">
        <v>27988</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239</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v>2880</v>
      </c>
      <c r="CS40" s="680"/>
      <c r="CT40" s="680"/>
      <c r="CU40" s="680"/>
      <c r="CV40" s="680"/>
      <c r="CW40" s="680"/>
      <c r="CX40" s="680"/>
      <c r="CY40" s="681"/>
      <c r="CZ40" s="684">
        <v>0.1</v>
      </c>
      <c r="DA40" s="713"/>
      <c r="DB40" s="713"/>
      <c r="DC40" s="717"/>
      <c r="DD40" s="688" t="s">
        <v>129</v>
      </c>
      <c r="DE40" s="680"/>
      <c r="DF40" s="680"/>
      <c r="DG40" s="680"/>
      <c r="DH40" s="680"/>
      <c r="DI40" s="680"/>
      <c r="DJ40" s="680"/>
      <c r="DK40" s="681"/>
      <c r="DL40" s="688" t="s">
        <v>129</v>
      </c>
      <c r="DM40" s="680"/>
      <c r="DN40" s="680"/>
      <c r="DO40" s="680"/>
      <c r="DP40" s="680"/>
      <c r="DQ40" s="680"/>
      <c r="DR40" s="680"/>
      <c r="DS40" s="680"/>
      <c r="DT40" s="680"/>
      <c r="DU40" s="680"/>
      <c r="DV40" s="681"/>
      <c r="DW40" s="684" t="s">
        <v>129</v>
      </c>
      <c r="DX40" s="713"/>
      <c r="DY40" s="713"/>
      <c r="DZ40" s="713"/>
      <c r="EA40" s="713"/>
      <c r="EB40" s="713"/>
      <c r="EC40" s="714"/>
    </row>
    <row r="41" spans="2:133" ht="11.25" customHeight="1" x14ac:dyDescent="0.15">
      <c r="AQ41" s="766" t="s">
        <v>348</v>
      </c>
      <c r="AR41" s="767"/>
      <c r="AS41" s="767"/>
      <c r="AT41" s="767"/>
      <c r="AU41" s="767"/>
      <c r="AV41" s="767"/>
      <c r="AW41" s="767"/>
      <c r="AX41" s="767"/>
      <c r="AY41" s="768"/>
      <c r="AZ41" s="759">
        <v>91449</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v>389</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239</v>
      </c>
      <c r="CS41" s="715"/>
      <c r="CT41" s="715"/>
      <c r="CU41" s="715"/>
      <c r="CV41" s="715"/>
      <c r="CW41" s="715"/>
      <c r="CX41" s="715"/>
      <c r="CY41" s="716"/>
      <c r="CZ41" s="684" t="s">
        <v>239</v>
      </c>
      <c r="DA41" s="713"/>
      <c r="DB41" s="713"/>
      <c r="DC41" s="717"/>
      <c r="DD41" s="688" t="s">
        <v>239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516780</v>
      </c>
      <c r="CS42" s="680"/>
      <c r="CT42" s="680"/>
      <c r="CU42" s="680"/>
      <c r="CV42" s="680"/>
      <c r="CW42" s="680"/>
      <c r="CX42" s="680"/>
      <c r="CY42" s="681"/>
      <c r="CZ42" s="684">
        <v>13.7</v>
      </c>
      <c r="DA42" s="685"/>
      <c r="DB42" s="685"/>
      <c r="DC42" s="780"/>
      <c r="DD42" s="688">
        <v>226432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9055</v>
      </c>
      <c r="CS43" s="715"/>
      <c r="CT43" s="715"/>
      <c r="CU43" s="715"/>
      <c r="CV43" s="715"/>
      <c r="CW43" s="715"/>
      <c r="CX43" s="715"/>
      <c r="CY43" s="716"/>
      <c r="CZ43" s="684">
        <v>0.2</v>
      </c>
      <c r="DA43" s="713"/>
      <c r="DB43" s="713"/>
      <c r="DC43" s="717"/>
      <c r="DD43" s="688">
        <v>9055</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355</v>
      </c>
      <c r="CD44" s="791" t="s">
        <v>306</v>
      </c>
      <c r="CE44" s="792"/>
      <c r="CF44" s="676" t="s">
        <v>356</v>
      </c>
      <c r="CG44" s="677"/>
      <c r="CH44" s="677"/>
      <c r="CI44" s="677"/>
      <c r="CJ44" s="677"/>
      <c r="CK44" s="677"/>
      <c r="CL44" s="677"/>
      <c r="CM44" s="677"/>
      <c r="CN44" s="677"/>
      <c r="CO44" s="677"/>
      <c r="CP44" s="677"/>
      <c r="CQ44" s="678"/>
      <c r="CR44" s="679">
        <v>464801</v>
      </c>
      <c r="CS44" s="680"/>
      <c r="CT44" s="680"/>
      <c r="CU44" s="680"/>
      <c r="CV44" s="680"/>
      <c r="CW44" s="680"/>
      <c r="CX44" s="680"/>
      <c r="CY44" s="681"/>
      <c r="CZ44" s="684">
        <v>12.3</v>
      </c>
      <c r="DA44" s="685"/>
      <c r="DB44" s="685"/>
      <c r="DC44" s="780"/>
      <c r="DD44" s="688">
        <v>175364</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357</v>
      </c>
      <c r="CG45" s="677"/>
      <c r="CH45" s="677"/>
      <c r="CI45" s="677"/>
      <c r="CJ45" s="677"/>
      <c r="CK45" s="677"/>
      <c r="CL45" s="677"/>
      <c r="CM45" s="677"/>
      <c r="CN45" s="677"/>
      <c r="CO45" s="677"/>
      <c r="CP45" s="677"/>
      <c r="CQ45" s="678"/>
      <c r="CR45" s="679">
        <v>115694</v>
      </c>
      <c r="CS45" s="715"/>
      <c r="CT45" s="715"/>
      <c r="CU45" s="715"/>
      <c r="CV45" s="715"/>
      <c r="CW45" s="715"/>
      <c r="CX45" s="715"/>
      <c r="CY45" s="716"/>
      <c r="CZ45" s="684">
        <v>3.1</v>
      </c>
      <c r="DA45" s="713"/>
      <c r="DB45" s="713"/>
      <c r="DC45" s="717"/>
      <c r="DD45" s="688">
        <v>34343</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358</v>
      </c>
      <c r="CG46" s="677"/>
      <c r="CH46" s="677"/>
      <c r="CI46" s="677"/>
      <c r="CJ46" s="677"/>
      <c r="CK46" s="677"/>
      <c r="CL46" s="677"/>
      <c r="CM46" s="677"/>
      <c r="CN46" s="677"/>
      <c r="CO46" s="677"/>
      <c r="CP46" s="677"/>
      <c r="CQ46" s="678"/>
      <c r="CR46" s="679">
        <v>303142</v>
      </c>
      <c r="CS46" s="680"/>
      <c r="CT46" s="680"/>
      <c r="CU46" s="680"/>
      <c r="CV46" s="680"/>
      <c r="CW46" s="680"/>
      <c r="CX46" s="680"/>
      <c r="CY46" s="681"/>
      <c r="CZ46" s="684">
        <v>8</v>
      </c>
      <c r="DA46" s="685"/>
      <c r="DB46" s="685"/>
      <c r="DC46" s="780"/>
      <c r="DD46" s="688">
        <v>140778</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359</v>
      </c>
      <c r="CG47" s="677"/>
      <c r="CH47" s="677"/>
      <c r="CI47" s="677"/>
      <c r="CJ47" s="677"/>
      <c r="CK47" s="677"/>
      <c r="CL47" s="677"/>
      <c r="CM47" s="677"/>
      <c r="CN47" s="677"/>
      <c r="CO47" s="677"/>
      <c r="CP47" s="677"/>
      <c r="CQ47" s="678"/>
      <c r="CR47" s="679">
        <v>51979</v>
      </c>
      <c r="CS47" s="715"/>
      <c r="CT47" s="715"/>
      <c r="CU47" s="715"/>
      <c r="CV47" s="715"/>
      <c r="CW47" s="715"/>
      <c r="CX47" s="715"/>
      <c r="CY47" s="716"/>
      <c r="CZ47" s="684">
        <v>1.4</v>
      </c>
      <c r="DA47" s="713"/>
      <c r="DB47" s="713"/>
      <c r="DC47" s="717"/>
      <c r="DD47" s="688">
        <v>51068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360</v>
      </c>
      <c r="CG48" s="677"/>
      <c r="CH48" s="677"/>
      <c r="CI48" s="677"/>
      <c r="CJ48" s="677"/>
      <c r="CK48" s="677"/>
      <c r="CL48" s="677"/>
      <c r="CM48" s="677"/>
      <c r="CN48" s="677"/>
      <c r="CO48" s="677"/>
      <c r="CP48" s="677"/>
      <c r="CQ48" s="678"/>
      <c r="CR48" s="679" t="s">
        <v>239</v>
      </c>
      <c r="CS48" s="680"/>
      <c r="CT48" s="680"/>
      <c r="CU48" s="680"/>
      <c r="CV48" s="680"/>
      <c r="CW48" s="680"/>
      <c r="CX48" s="680"/>
      <c r="CY48" s="681"/>
      <c r="CZ48" s="684" t="s">
        <v>239</v>
      </c>
      <c r="DA48" s="685"/>
      <c r="DB48" s="685"/>
      <c r="DC48" s="780"/>
      <c r="DD48" s="688" t="s">
        <v>239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361</v>
      </c>
      <c r="CE49" s="725"/>
      <c r="CF49" s="725"/>
      <c r="CG49" s="725"/>
      <c r="CH49" s="725"/>
      <c r="CI49" s="725"/>
      <c r="CJ49" s="725"/>
      <c r="CK49" s="725"/>
      <c r="CL49" s="725"/>
      <c r="CM49" s="725"/>
      <c r="CN49" s="725"/>
      <c r="CO49" s="725"/>
      <c r="CP49" s="725"/>
      <c r="CQ49" s="726"/>
      <c r="CR49" s="759">
        <v>3775006</v>
      </c>
      <c r="CS49" s="749"/>
      <c r="CT49" s="749"/>
      <c r="CU49" s="749"/>
      <c r="CV49" s="749"/>
      <c r="CW49" s="749"/>
      <c r="CX49" s="749"/>
      <c r="CY49" s="781"/>
      <c r="CZ49" s="764">
        <v>100</v>
      </c>
      <c r="DA49" s="782"/>
      <c r="DB49" s="782"/>
      <c r="DC49" s="783"/>
      <c r="DD49" s="784">
        <v>2808441</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3BHJ2X+g3n7EcgsIo0ikcv3wAuBGEBZug9AHizWXNGe/XR0pkRbIe6QH4RqJyYBjSOU6ShUcNfPBEpDhHuhXpg==" saltValue="mnYVTKlmvAvrf+yCQq4pu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cellComments="asDisplayed" r:id="rId1"/>
  <headerFooter scaleWithDoc="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B21" sqref="B21:AY21"/>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384</v>
      </c>
      <c r="C7" s="812"/>
      <c r="D7" s="812"/>
      <c r="E7" s="812"/>
      <c r="F7" s="812"/>
      <c r="G7" s="812"/>
      <c r="H7" s="812"/>
      <c r="I7" s="812"/>
      <c r="J7" s="812"/>
      <c r="K7" s="812"/>
      <c r="L7" s="812"/>
      <c r="M7" s="812"/>
      <c r="N7" s="812"/>
      <c r="O7" s="812"/>
      <c r="P7" s="813"/>
      <c r="Q7" s="814">
        <v>3911</v>
      </c>
      <c r="R7" s="815"/>
      <c r="S7" s="815"/>
      <c r="T7" s="815"/>
      <c r="U7" s="815"/>
      <c r="V7" s="815">
        <v>3784</v>
      </c>
      <c r="W7" s="815"/>
      <c r="X7" s="815"/>
      <c r="Y7" s="815"/>
      <c r="Z7" s="815"/>
      <c r="AA7" s="815">
        <v>127</v>
      </c>
      <c r="AB7" s="815"/>
      <c r="AC7" s="815"/>
      <c r="AD7" s="815"/>
      <c r="AE7" s="816"/>
      <c r="AF7" s="817">
        <v>97</v>
      </c>
      <c r="AG7" s="818"/>
      <c r="AH7" s="818"/>
      <c r="AI7" s="818"/>
      <c r="AJ7" s="819"/>
      <c r="AK7" s="854">
        <v>271</v>
      </c>
      <c r="AL7" s="855"/>
      <c r="AM7" s="855"/>
      <c r="AN7" s="855"/>
      <c r="AO7" s="855"/>
      <c r="AP7" s="855">
        <v>4539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571</v>
      </c>
      <c r="BT7" s="859"/>
      <c r="BU7" s="859"/>
      <c r="BV7" s="859"/>
      <c r="BW7" s="859"/>
      <c r="BX7" s="859"/>
      <c r="BY7" s="859"/>
      <c r="BZ7" s="859"/>
      <c r="CA7" s="859"/>
      <c r="CB7" s="859"/>
      <c r="CC7" s="859"/>
      <c r="CD7" s="859"/>
      <c r="CE7" s="859"/>
      <c r="CF7" s="859"/>
      <c r="CG7" s="860"/>
      <c r="CH7" s="851">
        <v>-1</v>
      </c>
      <c r="CI7" s="852"/>
      <c r="CJ7" s="852"/>
      <c r="CK7" s="852"/>
      <c r="CL7" s="853"/>
      <c r="CM7" s="851">
        <v>97</v>
      </c>
      <c r="CN7" s="852"/>
      <c r="CO7" s="852"/>
      <c r="CP7" s="852"/>
      <c r="CQ7" s="853"/>
      <c r="CR7" s="851">
        <v>6</v>
      </c>
      <c r="CS7" s="852"/>
      <c r="CT7" s="852"/>
      <c r="CU7" s="852"/>
      <c r="CV7" s="853"/>
      <c r="CW7" s="851">
        <v>33</v>
      </c>
      <c r="CX7" s="852"/>
      <c r="CY7" s="852"/>
      <c r="CZ7" s="852"/>
      <c r="DA7" s="853"/>
      <c r="DB7" s="851" t="s">
        <v>572</v>
      </c>
      <c r="DC7" s="852"/>
      <c r="DD7" s="852"/>
      <c r="DE7" s="852"/>
      <c r="DF7" s="853"/>
      <c r="DG7" s="851" t="s">
        <v>572</v>
      </c>
      <c r="DH7" s="852"/>
      <c r="DI7" s="852"/>
      <c r="DJ7" s="852"/>
      <c r="DK7" s="853"/>
      <c r="DL7" s="851" t="s">
        <v>572</v>
      </c>
      <c r="DM7" s="852"/>
      <c r="DN7" s="852"/>
      <c r="DO7" s="852"/>
      <c r="DP7" s="853"/>
      <c r="DQ7" s="851" t="s">
        <v>572</v>
      </c>
      <c r="DR7" s="852"/>
      <c r="DS7" s="852"/>
      <c r="DT7" s="852"/>
      <c r="DU7" s="853"/>
      <c r="DV7" s="832"/>
      <c r="DW7" s="833"/>
      <c r="DX7" s="833"/>
      <c r="DY7" s="833"/>
      <c r="DZ7" s="834"/>
      <c r="EA7" s="254"/>
    </row>
    <row r="8" spans="1:131" s="255" customFormat="1" ht="26.25" customHeight="1" x14ac:dyDescent="0.15">
      <c r="A8" s="261">
        <v>2</v>
      </c>
      <c r="B8" s="835" t="s">
        <v>385</v>
      </c>
      <c r="C8" s="836"/>
      <c r="D8" s="836"/>
      <c r="E8" s="836"/>
      <c r="F8" s="836"/>
      <c r="G8" s="836"/>
      <c r="H8" s="836"/>
      <c r="I8" s="836"/>
      <c r="J8" s="836"/>
      <c r="K8" s="836"/>
      <c r="L8" s="836"/>
      <c r="M8" s="836"/>
      <c r="N8" s="836"/>
      <c r="O8" s="836"/>
      <c r="P8" s="837"/>
      <c r="Q8" s="838">
        <v>3</v>
      </c>
      <c r="R8" s="839"/>
      <c r="S8" s="839"/>
      <c r="T8" s="839"/>
      <c r="U8" s="839"/>
      <c r="V8" s="839">
        <v>3</v>
      </c>
      <c r="W8" s="839"/>
      <c r="X8" s="839"/>
      <c r="Y8" s="839"/>
      <c r="Z8" s="839"/>
      <c r="AA8" s="839">
        <v>0</v>
      </c>
      <c r="AB8" s="839"/>
      <c r="AC8" s="839"/>
      <c r="AD8" s="839"/>
      <c r="AE8" s="840"/>
      <c r="AF8" s="841" t="s">
        <v>386</v>
      </c>
      <c r="AG8" s="842"/>
      <c r="AH8" s="842"/>
      <c r="AI8" s="842"/>
      <c r="AJ8" s="843"/>
      <c r="AK8" s="844">
        <v>0</v>
      </c>
      <c r="AL8" s="845"/>
      <c r="AM8" s="845"/>
      <c r="AN8" s="845"/>
      <c r="AO8" s="845"/>
      <c r="AP8" s="845" t="s">
        <v>572</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387</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388</v>
      </c>
      <c r="B23" s="870" t="s">
        <v>389</v>
      </c>
      <c r="C23" s="871"/>
      <c r="D23" s="871"/>
      <c r="E23" s="871"/>
      <c r="F23" s="871"/>
      <c r="G23" s="871"/>
      <c r="H23" s="871"/>
      <c r="I23" s="871"/>
      <c r="J23" s="871"/>
      <c r="K23" s="871"/>
      <c r="L23" s="871"/>
      <c r="M23" s="871"/>
      <c r="N23" s="871"/>
      <c r="O23" s="871"/>
      <c r="P23" s="872"/>
      <c r="Q23" s="873">
        <v>3914</v>
      </c>
      <c r="R23" s="874"/>
      <c r="S23" s="874"/>
      <c r="T23" s="874"/>
      <c r="U23" s="874"/>
      <c r="V23" s="874">
        <v>3787</v>
      </c>
      <c r="W23" s="874"/>
      <c r="X23" s="874"/>
      <c r="Y23" s="874"/>
      <c r="Z23" s="874"/>
      <c r="AA23" s="874">
        <v>127</v>
      </c>
      <c r="AB23" s="874"/>
      <c r="AC23" s="874"/>
      <c r="AD23" s="874"/>
      <c r="AE23" s="875"/>
      <c r="AF23" s="876">
        <v>97</v>
      </c>
      <c r="AG23" s="874"/>
      <c r="AH23" s="874"/>
      <c r="AI23" s="874"/>
      <c r="AJ23" s="877"/>
      <c r="AK23" s="878"/>
      <c r="AL23" s="879"/>
      <c r="AM23" s="879"/>
      <c r="AN23" s="879"/>
      <c r="AO23" s="879"/>
      <c r="AP23" s="874">
        <v>4539</v>
      </c>
      <c r="AQ23" s="874"/>
      <c r="AR23" s="874"/>
      <c r="AS23" s="874"/>
      <c r="AT23" s="874"/>
      <c r="AU23" s="880"/>
      <c r="AV23" s="880"/>
      <c r="AW23" s="880"/>
      <c r="AX23" s="880"/>
      <c r="AY23" s="881"/>
      <c r="AZ23" s="889" t="s">
        <v>129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390</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391</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367</v>
      </c>
      <c r="B26" s="821"/>
      <c r="C26" s="821"/>
      <c r="D26" s="821"/>
      <c r="E26" s="821"/>
      <c r="F26" s="821"/>
      <c r="G26" s="821"/>
      <c r="H26" s="821"/>
      <c r="I26" s="821"/>
      <c r="J26" s="821"/>
      <c r="K26" s="821"/>
      <c r="L26" s="821"/>
      <c r="M26" s="821"/>
      <c r="N26" s="821"/>
      <c r="O26" s="821"/>
      <c r="P26" s="822"/>
      <c r="Q26" s="797" t="s">
        <v>392</v>
      </c>
      <c r="R26" s="798"/>
      <c r="S26" s="798"/>
      <c r="T26" s="798"/>
      <c r="U26" s="799"/>
      <c r="V26" s="797" t="s">
        <v>393</v>
      </c>
      <c r="W26" s="798"/>
      <c r="X26" s="798"/>
      <c r="Y26" s="798"/>
      <c r="Z26" s="799"/>
      <c r="AA26" s="797" t="s">
        <v>394</v>
      </c>
      <c r="AB26" s="798"/>
      <c r="AC26" s="798"/>
      <c r="AD26" s="798"/>
      <c r="AE26" s="798"/>
      <c r="AF26" s="892" t="s">
        <v>395</v>
      </c>
      <c r="AG26" s="893"/>
      <c r="AH26" s="893"/>
      <c r="AI26" s="893"/>
      <c r="AJ26" s="894"/>
      <c r="AK26" s="798" t="s">
        <v>396</v>
      </c>
      <c r="AL26" s="798"/>
      <c r="AM26" s="798"/>
      <c r="AN26" s="798"/>
      <c r="AO26" s="799"/>
      <c r="AP26" s="797" t="s">
        <v>397</v>
      </c>
      <c r="AQ26" s="798"/>
      <c r="AR26" s="798"/>
      <c r="AS26" s="798"/>
      <c r="AT26" s="799"/>
      <c r="AU26" s="797" t="s">
        <v>398</v>
      </c>
      <c r="AV26" s="798"/>
      <c r="AW26" s="798"/>
      <c r="AX26" s="798"/>
      <c r="AY26" s="799"/>
      <c r="AZ26" s="797" t="s">
        <v>399</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400</v>
      </c>
      <c r="C28" s="812"/>
      <c r="D28" s="812"/>
      <c r="E28" s="812"/>
      <c r="F28" s="812"/>
      <c r="G28" s="812"/>
      <c r="H28" s="812"/>
      <c r="I28" s="812"/>
      <c r="J28" s="812"/>
      <c r="K28" s="812"/>
      <c r="L28" s="812"/>
      <c r="M28" s="812"/>
      <c r="N28" s="812"/>
      <c r="O28" s="812"/>
      <c r="P28" s="813"/>
      <c r="Q28" s="902">
        <v>209</v>
      </c>
      <c r="R28" s="903"/>
      <c r="S28" s="903"/>
      <c r="T28" s="903"/>
      <c r="U28" s="903"/>
      <c r="V28" s="903">
        <v>209</v>
      </c>
      <c r="W28" s="903"/>
      <c r="X28" s="903"/>
      <c r="Y28" s="903"/>
      <c r="Z28" s="903"/>
      <c r="AA28" s="903">
        <v>0</v>
      </c>
      <c r="AB28" s="903"/>
      <c r="AC28" s="903"/>
      <c r="AD28" s="903"/>
      <c r="AE28" s="904"/>
      <c r="AF28" s="905">
        <v>0</v>
      </c>
      <c r="AG28" s="903"/>
      <c r="AH28" s="903"/>
      <c r="AI28" s="903"/>
      <c r="AJ28" s="906"/>
      <c r="AK28" s="907">
        <v>16</v>
      </c>
      <c r="AL28" s="898"/>
      <c r="AM28" s="898"/>
      <c r="AN28" s="898"/>
      <c r="AO28" s="898"/>
      <c r="AP28" s="898" t="s">
        <v>572</v>
      </c>
      <c r="AQ28" s="898"/>
      <c r="AR28" s="898"/>
      <c r="AS28" s="898"/>
      <c r="AT28" s="898"/>
      <c r="AU28" s="898" t="s">
        <v>572</v>
      </c>
      <c r="AV28" s="898"/>
      <c r="AW28" s="898"/>
      <c r="AX28" s="898"/>
      <c r="AY28" s="898"/>
      <c r="AZ28" s="899" t="s">
        <v>572</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401</v>
      </c>
      <c r="C29" s="836"/>
      <c r="D29" s="836"/>
      <c r="E29" s="836"/>
      <c r="F29" s="836"/>
      <c r="G29" s="836"/>
      <c r="H29" s="836"/>
      <c r="I29" s="836"/>
      <c r="J29" s="836"/>
      <c r="K29" s="836"/>
      <c r="L29" s="836"/>
      <c r="M29" s="836"/>
      <c r="N29" s="836"/>
      <c r="O29" s="836"/>
      <c r="P29" s="837"/>
      <c r="Q29" s="838">
        <v>32</v>
      </c>
      <c r="R29" s="839"/>
      <c r="S29" s="839"/>
      <c r="T29" s="839"/>
      <c r="U29" s="839"/>
      <c r="V29" s="839">
        <v>32</v>
      </c>
      <c r="W29" s="839"/>
      <c r="X29" s="839"/>
      <c r="Y29" s="839"/>
      <c r="Z29" s="839"/>
      <c r="AA29" s="839">
        <v>0</v>
      </c>
      <c r="AB29" s="839"/>
      <c r="AC29" s="839"/>
      <c r="AD29" s="839"/>
      <c r="AE29" s="840"/>
      <c r="AF29" s="841">
        <v>13</v>
      </c>
      <c r="AG29" s="842"/>
      <c r="AH29" s="842"/>
      <c r="AI29" s="842"/>
      <c r="AJ29" s="843"/>
      <c r="AK29" s="910">
        <v>29</v>
      </c>
      <c r="AL29" s="911"/>
      <c r="AM29" s="911"/>
      <c r="AN29" s="911"/>
      <c r="AO29" s="911"/>
      <c r="AP29" s="911" t="s">
        <v>572</v>
      </c>
      <c r="AQ29" s="911"/>
      <c r="AR29" s="911"/>
      <c r="AS29" s="911"/>
      <c r="AT29" s="911"/>
      <c r="AU29" s="911" t="s">
        <v>572</v>
      </c>
      <c r="AV29" s="911"/>
      <c r="AW29" s="911"/>
      <c r="AX29" s="911"/>
      <c r="AY29" s="911"/>
      <c r="AZ29" s="912" t="s">
        <v>572</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402</v>
      </c>
      <c r="C30" s="836"/>
      <c r="D30" s="836"/>
      <c r="E30" s="836"/>
      <c r="F30" s="836"/>
      <c r="G30" s="836"/>
      <c r="H30" s="836"/>
      <c r="I30" s="836"/>
      <c r="J30" s="836"/>
      <c r="K30" s="836"/>
      <c r="L30" s="836"/>
      <c r="M30" s="836"/>
      <c r="N30" s="836"/>
      <c r="O30" s="836"/>
      <c r="P30" s="837"/>
      <c r="Q30" s="838">
        <v>193</v>
      </c>
      <c r="R30" s="839"/>
      <c r="S30" s="839"/>
      <c r="T30" s="839"/>
      <c r="U30" s="839"/>
      <c r="V30" s="839">
        <v>180</v>
      </c>
      <c r="W30" s="839"/>
      <c r="X30" s="839"/>
      <c r="Y30" s="839"/>
      <c r="Z30" s="839"/>
      <c r="AA30" s="839">
        <v>13</v>
      </c>
      <c r="AB30" s="839"/>
      <c r="AC30" s="839"/>
      <c r="AD30" s="839"/>
      <c r="AE30" s="840"/>
      <c r="AF30" s="841">
        <v>0</v>
      </c>
      <c r="AG30" s="842"/>
      <c r="AH30" s="842"/>
      <c r="AI30" s="842"/>
      <c r="AJ30" s="843"/>
      <c r="AK30" s="910">
        <v>11</v>
      </c>
      <c r="AL30" s="911"/>
      <c r="AM30" s="911"/>
      <c r="AN30" s="911"/>
      <c r="AO30" s="911"/>
      <c r="AP30" s="911" t="s">
        <v>572</v>
      </c>
      <c r="AQ30" s="911"/>
      <c r="AR30" s="911"/>
      <c r="AS30" s="911"/>
      <c r="AT30" s="911"/>
      <c r="AU30" s="911" t="s">
        <v>572</v>
      </c>
      <c r="AV30" s="911"/>
      <c r="AW30" s="911"/>
      <c r="AX30" s="911"/>
      <c r="AY30" s="911"/>
      <c r="AZ30" s="912" t="s">
        <v>572</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403</v>
      </c>
      <c r="C31" s="836"/>
      <c r="D31" s="836"/>
      <c r="E31" s="836"/>
      <c r="F31" s="836"/>
      <c r="G31" s="836"/>
      <c r="H31" s="836"/>
      <c r="I31" s="836"/>
      <c r="J31" s="836"/>
      <c r="K31" s="836"/>
      <c r="L31" s="836"/>
      <c r="M31" s="836"/>
      <c r="N31" s="836"/>
      <c r="O31" s="836"/>
      <c r="P31" s="837"/>
      <c r="Q31" s="838">
        <v>78</v>
      </c>
      <c r="R31" s="839"/>
      <c r="S31" s="839"/>
      <c r="T31" s="839"/>
      <c r="U31" s="839"/>
      <c r="V31" s="839">
        <v>78</v>
      </c>
      <c r="W31" s="839"/>
      <c r="X31" s="839"/>
      <c r="Y31" s="839"/>
      <c r="Z31" s="839"/>
      <c r="AA31" s="839">
        <v>0</v>
      </c>
      <c r="AB31" s="839"/>
      <c r="AC31" s="839"/>
      <c r="AD31" s="839"/>
      <c r="AE31" s="840"/>
      <c r="AF31" s="841" t="s">
        <v>129</v>
      </c>
      <c r="AG31" s="842"/>
      <c r="AH31" s="842"/>
      <c r="AI31" s="842"/>
      <c r="AJ31" s="843"/>
      <c r="AK31" s="910">
        <v>51</v>
      </c>
      <c r="AL31" s="911"/>
      <c r="AM31" s="911"/>
      <c r="AN31" s="911"/>
      <c r="AO31" s="911"/>
      <c r="AP31" s="911">
        <v>308</v>
      </c>
      <c r="AQ31" s="911"/>
      <c r="AR31" s="911"/>
      <c r="AS31" s="911"/>
      <c r="AT31" s="911"/>
      <c r="AU31" s="911">
        <v>237</v>
      </c>
      <c r="AV31" s="911"/>
      <c r="AW31" s="911"/>
      <c r="AX31" s="911"/>
      <c r="AY31" s="911"/>
      <c r="AZ31" s="912" t="s">
        <v>572</v>
      </c>
      <c r="BA31" s="912"/>
      <c r="BB31" s="912"/>
      <c r="BC31" s="912"/>
      <c r="BD31" s="912"/>
      <c r="BE31" s="908" t="s">
        <v>404</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405</v>
      </c>
      <c r="C32" s="836"/>
      <c r="D32" s="836"/>
      <c r="E32" s="836"/>
      <c r="F32" s="836"/>
      <c r="G32" s="836"/>
      <c r="H32" s="836"/>
      <c r="I32" s="836"/>
      <c r="J32" s="836"/>
      <c r="K32" s="836"/>
      <c r="L32" s="836"/>
      <c r="M32" s="836"/>
      <c r="N32" s="836"/>
      <c r="O32" s="836"/>
      <c r="P32" s="837"/>
      <c r="Q32" s="838">
        <v>85</v>
      </c>
      <c r="R32" s="839"/>
      <c r="S32" s="839"/>
      <c r="T32" s="839"/>
      <c r="U32" s="839"/>
      <c r="V32" s="839">
        <v>85</v>
      </c>
      <c r="W32" s="839"/>
      <c r="X32" s="839"/>
      <c r="Y32" s="839"/>
      <c r="Z32" s="839"/>
      <c r="AA32" s="839">
        <v>0</v>
      </c>
      <c r="AB32" s="839"/>
      <c r="AC32" s="839"/>
      <c r="AD32" s="839"/>
      <c r="AE32" s="840"/>
      <c r="AF32" s="841" t="s">
        <v>386</v>
      </c>
      <c r="AG32" s="842"/>
      <c r="AH32" s="842"/>
      <c r="AI32" s="842"/>
      <c r="AJ32" s="843"/>
      <c r="AK32" s="910">
        <v>48</v>
      </c>
      <c r="AL32" s="911"/>
      <c r="AM32" s="911"/>
      <c r="AN32" s="911"/>
      <c r="AO32" s="911"/>
      <c r="AP32" s="911">
        <v>324</v>
      </c>
      <c r="AQ32" s="911"/>
      <c r="AR32" s="911"/>
      <c r="AS32" s="911"/>
      <c r="AT32" s="911"/>
      <c r="AU32" s="911">
        <v>324</v>
      </c>
      <c r="AV32" s="911"/>
      <c r="AW32" s="911"/>
      <c r="AX32" s="911"/>
      <c r="AY32" s="911"/>
      <c r="AZ32" s="912" t="s">
        <v>572</v>
      </c>
      <c r="BA32" s="912"/>
      <c r="BB32" s="912"/>
      <c r="BC32" s="912"/>
      <c r="BD32" s="912"/>
      <c r="BE32" s="908" t="s">
        <v>406</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407</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388</v>
      </c>
      <c r="B63" s="870" t="s">
        <v>408</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13</v>
      </c>
      <c r="AG63" s="922"/>
      <c r="AH63" s="922"/>
      <c r="AI63" s="922"/>
      <c r="AJ63" s="923"/>
      <c r="AK63" s="924"/>
      <c r="AL63" s="919"/>
      <c r="AM63" s="919"/>
      <c r="AN63" s="919"/>
      <c r="AO63" s="919"/>
      <c r="AP63" s="922">
        <v>632</v>
      </c>
      <c r="AQ63" s="922"/>
      <c r="AR63" s="922"/>
      <c r="AS63" s="922"/>
      <c r="AT63" s="922"/>
      <c r="AU63" s="922">
        <v>561</v>
      </c>
      <c r="AV63" s="922"/>
      <c r="AW63" s="922"/>
      <c r="AX63" s="922"/>
      <c r="AY63" s="922"/>
      <c r="AZ63" s="926"/>
      <c r="BA63" s="926"/>
      <c r="BB63" s="926"/>
      <c r="BC63" s="926"/>
      <c r="BD63" s="926"/>
      <c r="BE63" s="927"/>
      <c r="BF63" s="927"/>
      <c r="BG63" s="927"/>
      <c r="BH63" s="927"/>
      <c r="BI63" s="928"/>
      <c r="BJ63" s="929" t="s">
        <v>129</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410</v>
      </c>
      <c r="B66" s="821"/>
      <c r="C66" s="821"/>
      <c r="D66" s="821"/>
      <c r="E66" s="821"/>
      <c r="F66" s="821"/>
      <c r="G66" s="821"/>
      <c r="H66" s="821"/>
      <c r="I66" s="821"/>
      <c r="J66" s="821"/>
      <c r="K66" s="821"/>
      <c r="L66" s="821"/>
      <c r="M66" s="821"/>
      <c r="N66" s="821"/>
      <c r="O66" s="821"/>
      <c r="P66" s="822"/>
      <c r="Q66" s="797" t="s">
        <v>392</v>
      </c>
      <c r="R66" s="798"/>
      <c r="S66" s="798"/>
      <c r="T66" s="798"/>
      <c r="U66" s="799"/>
      <c r="V66" s="797" t="s">
        <v>411</v>
      </c>
      <c r="W66" s="798"/>
      <c r="X66" s="798"/>
      <c r="Y66" s="798"/>
      <c r="Z66" s="799"/>
      <c r="AA66" s="797" t="s">
        <v>394</v>
      </c>
      <c r="AB66" s="798"/>
      <c r="AC66" s="798"/>
      <c r="AD66" s="798"/>
      <c r="AE66" s="799"/>
      <c r="AF66" s="932" t="s">
        <v>395</v>
      </c>
      <c r="AG66" s="893"/>
      <c r="AH66" s="893"/>
      <c r="AI66" s="893"/>
      <c r="AJ66" s="933"/>
      <c r="AK66" s="797" t="s">
        <v>412</v>
      </c>
      <c r="AL66" s="821"/>
      <c r="AM66" s="821"/>
      <c r="AN66" s="821"/>
      <c r="AO66" s="822"/>
      <c r="AP66" s="797" t="s">
        <v>413</v>
      </c>
      <c r="AQ66" s="798"/>
      <c r="AR66" s="798"/>
      <c r="AS66" s="798"/>
      <c r="AT66" s="799"/>
      <c r="AU66" s="797" t="s">
        <v>414</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569</v>
      </c>
      <c r="C68" s="950"/>
      <c r="D68" s="950"/>
      <c r="E68" s="950"/>
      <c r="F68" s="950"/>
      <c r="G68" s="950"/>
      <c r="H68" s="950"/>
      <c r="I68" s="950"/>
      <c r="J68" s="950"/>
      <c r="K68" s="950"/>
      <c r="L68" s="950"/>
      <c r="M68" s="950"/>
      <c r="N68" s="950"/>
      <c r="O68" s="950"/>
      <c r="P68" s="951"/>
      <c r="Q68" s="952">
        <v>497</v>
      </c>
      <c r="R68" s="946"/>
      <c r="S68" s="946"/>
      <c r="T68" s="946"/>
      <c r="U68" s="946"/>
      <c r="V68" s="946">
        <v>456</v>
      </c>
      <c r="W68" s="946"/>
      <c r="X68" s="946"/>
      <c r="Y68" s="946"/>
      <c r="Z68" s="946"/>
      <c r="AA68" s="946">
        <v>41</v>
      </c>
      <c r="AB68" s="946"/>
      <c r="AC68" s="946"/>
      <c r="AD68" s="946"/>
      <c r="AE68" s="946"/>
      <c r="AF68" s="946">
        <v>41</v>
      </c>
      <c r="AG68" s="946"/>
      <c r="AH68" s="946"/>
      <c r="AI68" s="946"/>
      <c r="AJ68" s="946"/>
      <c r="AK68" s="946" t="s">
        <v>572</v>
      </c>
      <c r="AL68" s="946"/>
      <c r="AM68" s="946"/>
      <c r="AN68" s="946"/>
      <c r="AO68" s="946"/>
      <c r="AP68" s="946" t="s">
        <v>572</v>
      </c>
      <c r="AQ68" s="946"/>
      <c r="AR68" s="946"/>
      <c r="AS68" s="946"/>
      <c r="AT68" s="946"/>
      <c r="AU68" s="946" t="s">
        <v>572</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570</v>
      </c>
      <c r="C69" s="954"/>
      <c r="D69" s="954"/>
      <c r="E69" s="954"/>
      <c r="F69" s="954"/>
      <c r="G69" s="954"/>
      <c r="H69" s="954"/>
      <c r="I69" s="954"/>
      <c r="J69" s="954"/>
      <c r="K69" s="954"/>
      <c r="L69" s="954"/>
      <c r="M69" s="954"/>
      <c r="N69" s="954"/>
      <c r="O69" s="954"/>
      <c r="P69" s="955"/>
      <c r="Q69" s="956">
        <v>30</v>
      </c>
      <c r="R69" s="911"/>
      <c r="S69" s="911"/>
      <c r="T69" s="911"/>
      <c r="U69" s="911"/>
      <c r="V69" s="911">
        <v>29</v>
      </c>
      <c r="W69" s="911"/>
      <c r="X69" s="911"/>
      <c r="Y69" s="911"/>
      <c r="Z69" s="911"/>
      <c r="AA69" s="911">
        <v>1</v>
      </c>
      <c r="AB69" s="911"/>
      <c r="AC69" s="911"/>
      <c r="AD69" s="911"/>
      <c r="AE69" s="911"/>
      <c r="AF69" s="911">
        <v>1</v>
      </c>
      <c r="AG69" s="911"/>
      <c r="AH69" s="911"/>
      <c r="AI69" s="911"/>
      <c r="AJ69" s="911"/>
      <c r="AK69" s="911" t="s">
        <v>572</v>
      </c>
      <c r="AL69" s="911"/>
      <c r="AM69" s="911"/>
      <c r="AN69" s="911"/>
      <c r="AO69" s="911"/>
      <c r="AP69" s="911" t="s">
        <v>572</v>
      </c>
      <c r="AQ69" s="911"/>
      <c r="AR69" s="911"/>
      <c r="AS69" s="911"/>
      <c r="AT69" s="911"/>
      <c r="AU69" s="911" t="s">
        <v>572</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c r="C70" s="954"/>
      <c r="D70" s="954"/>
      <c r="E70" s="954"/>
      <c r="F70" s="954"/>
      <c r="G70" s="954"/>
      <c r="H70" s="954"/>
      <c r="I70" s="954"/>
      <c r="J70" s="954"/>
      <c r="K70" s="954"/>
      <c r="L70" s="954"/>
      <c r="M70" s="954"/>
      <c r="N70" s="954"/>
      <c r="O70" s="954"/>
      <c r="P70" s="955"/>
      <c r="Q70" s="956"/>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c r="C71" s="954"/>
      <c r="D71" s="954"/>
      <c r="E71" s="954"/>
      <c r="F71" s="954"/>
      <c r="G71" s="954"/>
      <c r="H71" s="954"/>
      <c r="I71" s="954"/>
      <c r="J71" s="954"/>
      <c r="K71" s="954"/>
      <c r="L71" s="954"/>
      <c r="M71" s="954"/>
      <c r="N71" s="954"/>
      <c r="O71" s="954"/>
      <c r="P71" s="955"/>
      <c r="Q71" s="956"/>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388</v>
      </c>
      <c r="B88" s="870" t="s">
        <v>415</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42</v>
      </c>
      <c r="AG88" s="922"/>
      <c r="AH88" s="922"/>
      <c r="AI88" s="922"/>
      <c r="AJ88" s="922"/>
      <c r="AK88" s="919"/>
      <c r="AL88" s="919"/>
      <c r="AM88" s="919"/>
      <c r="AN88" s="919"/>
      <c r="AO88" s="919"/>
      <c r="AP88" s="922">
        <v>0</v>
      </c>
      <c r="AQ88" s="922"/>
      <c r="AR88" s="922"/>
      <c r="AS88" s="922"/>
      <c r="AT88" s="922"/>
      <c r="AU88" s="922">
        <v>0</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0" t="s">
        <v>416</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6</v>
      </c>
      <c r="CS102" s="930"/>
      <c r="CT102" s="930"/>
      <c r="CU102" s="930"/>
      <c r="CV102" s="973"/>
      <c r="CW102" s="972">
        <v>33</v>
      </c>
      <c r="CX102" s="930"/>
      <c r="CY102" s="930"/>
      <c r="CZ102" s="930"/>
      <c r="DA102" s="973"/>
      <c r="DB102" s="972">
        <v>0</v>
      </c>
      <c r="DC102" s="930"/>
      <c r="DD102" s="930"/>
      <c r="DE102" s="930"/>
      <c r="DF102" s="973"/>
      <c r="DG102" s="972">
        <v>0</v>
      </c>
      <c r="DH102" s="930"/>
      <c r="DI102" s="930"/>
      <c r="DJ102" s="930"/>
      <c r="DK102" s="973"/>
      <c r="DL102" s="972">
        <v>0</v>
      </c>
      <c r="DM102" s="930"/>
      <c r="DN102" s="930"/>
      <c r="DO102" s="930"/>
      <c r="DP102" s="973"/>
      <c r="DQ102" s="972">
        <v>0</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417</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418</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421</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422</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423</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424</v>
      </c>
      <c r="AB109" s="975"/>
      <c r="AC109" s="975"/>
      <c r="AD109" s="975"/>
      <c r="AE109" s="976"/>
      <c r="AF109" s="974" t="s">
        <v>305</v>
      </c>
      <c r="AG109" s="975"/>
      <c r="AH109" s="975"/>
      <c r="AI109" s="975"/>
      <c r="AJ109" s="976"/>
      <c r="AK109" s="974" t="s">
        <v>304</v>
      </c>
      <c r="AL109" s="975"/>
      <c r="AM109" s="975"/>
      <c r="AN109" s="975"/>
      <c r="AO109" s="976"/>
      <c r="AP109" s="974" t="s">
        <v>425</v>
      </c>
      <c r="AQ109" s="975"/>
      <c r="AR109" s="975"/>
      <c r="AS109" s="975"/>
      <c r="AT109" s="977"/>
      <c r="AU109" s="994" t="s">
        <v>423</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424</v>
      </c>
      <c r="BR109" s="975"/>
      <c r="BS109" s="975"/>
      <c r="BT109" s="975"/>
      <c r="BU109" s="976"/>
      <c r="BV109" s="974" t="s">
        <v>305</v>
      </c>
      <c r="BW109" s="975"/>
      <c r="BX109" s="975"/>
      <c r="BY109" s="975"/>
      <c r="BZ109" s="976"/>
      <c r="CA109" s="974" t="s">
        <v>304</v>
      </c>
      <c r="CB109" s="975"/>
      <c r="CC109" s="975"/>
      <c r="CD109" s="975"/>
      <c r="CE109" s="976"/>
      <c r="CF109" s="995" t="s">
        <v>425</v>
      </c>
      <c r="CG109" s="995"/>
      <c r="CH109" s="995"/>
      <c r="CI109" s="995"/>
      <c r="CJ109" s="995"/>
      <c r="CK109" s="974" t="s">
        <v>426</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424</v>
      </c>
      <c r="DH109" s="975"/>
      <c r="DI109" s="975"/>
      <c r="DJ109" s="975"/>
      <c r="DK109" s="976"/>
      <c r="DL109" s="974" t="s">
        <v>305</v>
      </c>
      <c r="DM109" s="975"/>
      <c r="DN109" s="975"/>
      <c r="DO109" s="975"/>
      <c r="DP109" s="976"/>
      <c r="DQ109" s="974" t="s">
        <v>304</v>
      </c>
      <c r="DR109" s="975"/>
      <c r="DS109" s="975"/>
      <c r="DT109" s="975"/>
      <c r="DU109" s="976"/>
      <c r="DV109" s="974" t="s">
        <v>425</v>
      </c>
      <c r="DW109" s="975"/>
      <c r="DX109" s="975"/>
      <c r="DY109" s="975"/>
      <c r="DZ109" s="977"/>
    </row>
    <row r="110" spans="1:131" s="246" customFormat="1" ht="26.25" customHeight="1" x14ac:dyDescent="0.15">
      <c r="A110" s="978" t="s">
        <v>427</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430756</v>
      </c>
      <c r="AB110" s="982"/>
      <c r="AC110" s="982"/>
      <c r="AD110" s="982"/>
      <c r="AE110" s="983"/>
      <c r="AF110" s="984">
        <v>440726</v>
      </c>
      <c r="AG110" s="982"/>
      <c r="AH110" s="982"/>
      <c r="AI110" s="982"/>
      <c r="AJ110" s="983"/>
      <c r="AK110" s="984">
        <v>428873</v>
      </c>
      <c r="AL110" s="982"/>
      <c r="AM110" s="982"/>
      <c r="AN110" s="982"/>
      <c r="AO110" s="983"/>
      <c r="AP110" s="985">
        <v>22.6</v>
      </c>
      <c r="AQ110" s="986"/>
      <c r="AR110" s="986"/>
      <c r="AS110" s="986"/>
      <c r="AT110" s="987"/>
      <c r="AU110" s="988" t="s">
        <v>73</v>
      </c>
      <c r="AV110" s="989"/>
      <c r="AW110" s="989"/>
      <c r="AX110" s="989"/>
      <c r="AY110" s="989"/>
      <c r="AZ110" s="1030" t="s">
        <v>428</v>
      </c>
      <c r="BA110" s="979"/>
      <c r="BB110" s="979"/>
      <c r="BC110" s="979"/>
      <c r="BD110" s="979"/>
      <c r="BE110" s="979"/>
      <c r="BF110" s="979"/>
      <c r="BG110" s="979"/>
      <c r="BH110" s="979"/>
      <c r="BI110" s="979"/>
      <c r="BJ110" s="979"/>
      <c r="BK110" s="979"/>
      <c r="BL110" s="979"/>
      <c r="BM110" s="979"/>
      <c r="BN110" s="979"/>
      <c r="BO110" s="979"/>
      <c r="BP110" s="980"/>
      <c r="BQ110" s="1016">
        <v>4782750</v>
      </c>
      <c r="BR110" s="1017"/>
      <c r="BS110" s="1017"/>
      <c r="BT110" s="1017"/>
      <c r="BU110" s="1017"/>
      <c r="BV110" s="1017">
        <v>4622805</v>
      </c>
      <c r="BW110" s="1017"/>
      <c r="BX110" s="1017"/>
      <c r="BY110" s="1017"/>
      <c r="BZ110" s="1017"/>
      <c r="CA110" s="1017">
        <v>4539150</v>
      </c>
      <c r="CB110" s="1017"/>
      <c r="CC110" s="1017"/>
      <c r="CD110" s="1017"/>
      <c r="CE110" s="1017"/>
      <c r="CF110" s="1031">
        <v>239.4</v>
      </c>
      <c r="CG110" s="1032"/>
      <c r="CH110" s="1032"/>
      <c r="CI110" s="1032"/>
      <c r="CJ110" s="1032"/>
      <c r="CK110" s="1033" t="s">
        <v>429</v>
      </c>
      <c r="CL110" s="1034"/>
      <c r="CM110" s="1013" t="s">
        <v>430</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431</v>
      </c>
      <c r="DH110" s="1017"/>
      <c r="DI110" s="1017"/>
      <c r="DJ110" s="1017"/>
      <c r="DK110" s="1017"/>
      <c r="DL110" s="1017" t="s">
        <v>431</v>
      </c>
      <c r="DM110" s="1017"/>
      <c r="DN110" s="1017"/>
      <c r="DO110" s="1017"/>
      <c r="DP110" s="1017"/>
      <c r="DQ110" s="1017" t="s">
        <v>431</v>
      </c>
      <c r="DR110" s="1017"/>
      <c r="DS110" s="1017"/>
      <c r="DT110" s="1017"/>
      <c r="DU110" s="1017"/>
      <c r="DV110" s="1018" t="s">
        <v>431</v>
      </c>
      <c r="DW110" s="1018"/>
      <c r="DX110" s="1018"/>
      <c r="DY110" s="1018"/>
      <c r="DZ110" s="1019"/>
    </row>
    <row r="111" spans="1:131" s="246" customFormat="1" ht="26.25" customHeight="1" x14ac:dyDescent="0.15">
      <c r="A111" s="1020" t="s">
        <v>432</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129</v>
      </c>
      <c r="AB111" s="1024"/>
      <c r="AC111" s="1024"/>
      <c r="AD111" s="1024"/>
      <c r="AE111" s="1025"/>
      <c r="AF111" s="1026" t="s">
        <v>129</v>
      </c>
      <c r="AG111" s="1024"/>
      <c r="AH111" s="1024"/>
      <c r="AI111" s="1024"/>
      <c r="AJ111" s="1025"/>
      <c r="AK111" s="1026" t="s">
        <v>129</v>
      </c>
      <c r="AL111" s="1024"/>
      <c r="AM111" s="1024"/>
      <c r="AN111" s="1024"/>
      <c r="AO111" s="1025"/>
      <c r="AP111" s="1027" t="s">
        <v>129</v>
      </c>
      <c r="AQ111" s="1028"/>
      <c r="AR111" s="1028"/>
      <c r="AS111" s="1028"/>
      <c r="AT111" s="1029"/>
      <c r="AU111" s="990"/>
      <c r="AV111" s="991"/>
      <c r="AW111" s="991"/>
      <c r="AX111" s="991"/>
      <c r="AY111" s="991"/>
      <c r="AZ111" s="1039" t="s">
        <v>433</v>
      </c>
      <c r="BA111" s="1040"/>
      <c r="BB111" s="1040"/>
      <c r="BC111" s="1040"/>
      <c r="BD111" s="1040"/>
      <c r="BE111" s="1040"/>
      <c r="BF111" s="1040"/>
      <c r="BG111" s="1040"/>
      <c r="BH111" s="1040"/>
      <c r="BI111" s="1040"/>
      <c r="BJ111" s="1040"/>
      <c r="BK111" s="1040"/>
      <c r="BL111" s="1040"/>
      <c r="BM111" s="1040"/>
      <c r="BN111" s="1040"/>
      <c r="BO111" s="1040"/>
      <c r="BP111" s="1041"/>
      <c r="BQ111" s="1009" t="s">
        <v>129</v>
      </c>
      <c r="BR111" s="1010"/>
      <c r="BS111" s="1010"/>
      <c r="BT111" s="1010"/>
      <c r="BU111" s="1010"/>
      <c r="BV111" s="1010" t="s">
        <v>129</v>
      </c>
      <c r="BW111" s="1010"/>
      <c r="BX111" s="1010"/>
      <c r="BY111" s="1010"/>
      <c r="BZ111" s="1010"/>
      <c r="CA111" s="1010" t="s">
        <v>434</v>
      </c>
      <c r="CB111" s="1010"/>
      <c r="CC111" s="1010"/>
      <c r="CD111" s="1010"/>
      <c r="CE111" s="1010"/>
      <c r="CF111" s="1004" t="s">
        <v>129</v>
      </c>
      <c r="CG111" s="1005"/>
      <c r="CH111" s="1005"/>
      <c r="CI111" s="1005"/>
      <c r="CJ111" s="1005"/>
      <c r="CK111" s="1035"/>
      <c r="CL111" s="1036"/>
      <c r="CM111" s="1006" t="s">
        <v>435</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129</v>
      </c>
      <c r="DH111" s="1010"/>
      <c r="DI111" s="1010"/>
      <c r="DJ111" s="1010"/>
      <c r="DK111" s="1010"/>
      <c r="DL111" s="1010" t="s">
        <v>129</v>
      </c>
      <c r="DM111" s="1010"/>
      <c r="DN111" s="1010"/>
      <c r="DO111" s="1010"/>
      <c r="DP111" s="1010"/>
      <c r="DQ111" s="1010" t="s">
        <v>129</v>
      </c>
      <c r="DR111" s="1010"/>
      <c r="DS111" s="1010"/>
      <c r="DT111" s="1010"/>
      <c r="DU111" s="1010"/>
      <c r="DV111" s="1011" t="s">
        <v>129</v>
      </c>
      <c r="DW111" s="1011"/>
      <c r="DX111" s="1011"/>
      <c r="DY111" s="1011"/>
      <c r="DZ111" s="1012"/>
    </row>
    <row r="112" spans="1:131" s="246" customFormat="1" ht="26.25" customHeight="1" x14ac:dyDescent="0.15">
      <c r="A112" s="1042" t="s">
        <v>436</v>
      </c>
      <c r="B112" s="1043"/>
      <c r="C112" s="1040" t="s">
        <v>437</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129</v>
      </c>
      <c r="AB112" s="1049"/>
      <c r="AC112" s="1049"/>
      <c r="AD112" s="1049"/>
      <c r="AE112" s="1050"/>
      <c r="AF112" s="1051" t="s">
        <v>434</v>
      </c>
      <c r="AG112" s="1049"/>
      <c r="AH112" s="1049"/>
      <c r="AI112" s="1049"/>
      <c r="AJ112" s="1050"/>
      <c r="AK112" s="1051" t="s">
        <v>129</v>
      </c>
      <c r="AL112" s="1049"/>
      <c r="AM112" s="1049"/>
      <c r="AN112" s="1049"/>
      <c r="AO112" s="1050"/>
      <c r="AP112" s="1052" t="s">
        <v>434</v>
      </c>
      <c r="AQ112" s="1053"/>
      <c r="AR112" s="1053"/>
      <c r="AS112" s="1053"/>
      <c r="AT112" s="1054"/>
      <c r="AU112" s="990"/>
      <c r="AV112" s="991"/>
      <c r="AW112" s="991"/>
      <c r="AX112" s="991"/>
      <c r="AY112" s="991"/>
      <c r="AZ112" s="1039" t="s">
        <v>438</v>
      </c>
      <c r="BA112" s="1040"/>
      <c r="BB112" s="1040"/>
      <c r="BC112" s="1040"/>
      <c r="BD112" s="1040"/>
      <c r="BE112" s="1040"/>
      <c r="BF112" s="1040"/>
      <c r="BG112" s="1040"/>
      <c r="BH112" s="1040"/>
      <c r="BI112" s="1040"/>
      <c r="BJ112" s="1040"/>
      <c r="BK112" s="1040"/>
      <c r="BL112" s="1040"/>
      <c r="BM112" s="1040"/>
      <c r="BN112" s="1040"/>
      <c r="BO112" s="1040"/>
      <c r="BP112" s="1041"/>
      <c r="BQ112" s="1009">
        <v>636248</v>
      </c>
      <c r="BR112" s="1010"/>
      <c r="BS112" s="1010"/>
      <c r="BT112" s="1010"/>
      <c r="BU112" s="1010"/>
      <c r="BV112" s="1010">
        <v>611490</v>
      </c>
      <c r="BW112" s="1010"/>
      <c r="BX112" s="1010"/>
      <c r="BY112" s="1010"/>
      <c r="BZ112" s="1010"/>
      <c r="CA112" s="1010">
        <v>561055</v>
      </c>
      <c r="CB112" s="1010"/>
      <c r="CC112" s="1010"/>
      <c r="CD112" s="1010"/>
      <c r="CE112" s="1010"/>
      <c r="CF112" s="1004">
        <v>29.6</v>
      </c>
      <c r="CG112" s="1005"/>
      <c r="CH112" s="1005"/>
      <c r="CI112" s="1005"/>
      <c r="CJ112" s="1005"/>
      <c r="CK112" s="1035"/>
      <c r="CL112" s="1036"/>
      <c r="CM112" s="1006" t="s">
        <v>439</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434</v>
      </c>
      <c r="DH112" s="1010"/>
      <c r="DI112" s="1010"/>
      <c r="DJ112" s="1010"/>
      <c r="DK112" s="1010"/>
      <c r="DL112" s="1010" t="s">
        <v>440</v>
      </c>
      <c r="DM112" s="1010"/>
      <c r="DN112" s="1010"/>
      <c r="DO112" s="1010"/>
      <c r="DP112" s="1010"/>
      <c r="DQ112" s="1010" t="s">
        <v>129</v>
      </c>
      <c r="DR112" s="1010"/>
      <c r="DS112" s="1010"/>
      <c r="DT112" s="1010"/>
      <c r="DU112" s="1010"/>
      <c r="DV112" s="1011" t="s">
        <v>129</v>
      </c>
      <c r="DW112" s="1011"/>
      <c r="DX112" s="1011"/>
      <c r="DY112" s="1011"/>
      <c r="DZ112" s="1012"/>
    </row>
    <row r="113" spans="1:130" s="246" customFormat="1" ht="26.25" customHeight="1" x14ac:dyDescent="0.15">
      <c r="A113" s="1044"/>
      <c r="B113" s="1045"/>
      <c r="C113" s="1040" t="s">
        <v>441</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59729</v>
      </c>
      <c r="AB113" s="1024"/>
      <c r="AC113" s="1024"/>
      <c r="AD113" s="1024"/>
      <c r="AE113" s="1025"/>
      <c r="AF113" s="1026">
        <v>66600</v>
      </c>
      <c r="AG113" s="1024"/>
      <c r="AH113" s="1024"/>
      <c r="AI113" s="1024"/>
      <c r="AJ113" s="1025"/>
      <c r="AK113" s="1026">
        <v>69301</v>
      </c>
      <c r="AL113" s="1024"/>
      <c r="AM113" s="1024"/>
      <c r="AN113" s="1024"/>
      <c r="AO113" s="1025"/>
      <c r="AP113" s="1027">
        <v>3.7</v>
      </c>
      <c r="AQ113" s="1028"/>
      <c r="AR113" s="1028"/>
      <c r="AS113" s="1028"/>
      <c r="AT113" s="1029"/>
      <c r="AU113" s="990"/>
      <c r="AV113" s="991"/>
      <c r="AW113" s="991"/>
      <c r="AX113" s="991"/>
      <c r="AY113" s="991"/>
      <c r="AZ113" s="1039" t="s">
        <v>442</v>
      </c>
      <c r="BA113" s="1040"/>
      <c r="BB113" s="1040"/>
      <c r="BC113" s="1040"/>
      <c r="BD113" s="1040"/>
      <c r="BE113" s="1040"/>
      <c r="BF113" s="1040"/>
      <c r="BG113" s="1040"/>
      <c r="BH113" s="1040"/>
      <c r="BI113" s="1040"/>
      <c r="BJ113" s="1040"/>
      <c r="BK113" s="1040"/>
      <c r="BL113" s="1040"/>
      <c r="BM113" s="1040"/>
      <c r="BN113" s="1040"/>
      <c r="BO113" s="1040"/>
      <c r="BP113" s="1041"/>
      <c r="BQ113" s="1009" t="s">
        <v>129</v>
      </c>
      <c r="BR113" s="1010"/>
      <c r="BS113" s="1010"/>
      <c r="BT113" s="1010"/>
      <c r="BU113" s="1010"/>
      <c r="BV113" s="1010" t="s">
        <v>434</v>
      </c>
      <c r="BW113" s="1010"/>
      <c r="BX113" s="1010"/>
      <c r="BY113" s="1010"/>
      <c r="BZ113" s="1010"/>
      <c r="CA113" s="1010" t="s">
        <v>434</v>
      </c>
      <c r="CB113" s="1010"/>
      <c r="CC113" s="1010"/>
      <c r="CD113" s="1010"/>
      <c r="CE113" s="1010"/>
      <c r="CF113" s="1004" t="s">
        <v>129</v>
      </c>
      <c r="CG113" s="1005"/>
      <c r="CH113" s="1005"/>
      <c r="CI113" s="1005"/>
      <c r="CJ113" s="1005"/>
      <c r="CK113" s="1035"/>
      <c r="CL113" s="1036"/>
      <c r="CM113" s="1006" t="s">
        <v>443</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440</v>
      </c>
      <c r="DH113" s="1049"/>
      <c r="DI113" s="1049"/>
      <c r="DJ113" s="1049"/>
      <c r="DK113" s="1050"/>
      <c r="DL113" s="1051" t="s">
        <v>129</v>
      </c>
      <c r="DM113" s="1049"/>
      <c r="DN113" s="1049"/>
      <c r="DO113" s="1049"/>
      <c r="DP113" s="1050"/>
      <c r="DQ113" s="1051" t="s">
        <v>129</v>
      </c>
      <c r="DR113" s="1049"/>
      <c r="DS113" s="1049"/>
      <c r="DT113" s="1049"/>
      <c r="DU113" s="1050"/>
      <c r="DV113" s="1052" t="s">
        <v>129</v>
      </c>
      <c r="DW113" s="1053"/>
      <c r="DX113" s="1053"/>
      <c r="DY113" s="1053"/>
      <c r="DZ113" s="1054"/>
    </row>
    <row r="114" spans="1:130" s="246" customFormat="1" ht="26.25" customHeight="1" x14ac:dyDescent="0.15">
      <c r="A114" s="1044"/>
      <c r="B114" s="1045"/>
      <c r="C114" s="1040" t="s">
        <v>444</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129</v>
      </c>
      <c r="AB114" s="1049"/>
      <c r="AC114" s="1049"/>
      <c r="AD114" s="1049"/>
      <c r="AE114" s="1050"/>
      <c r="AF114" s="1051" t="s">
        <v>129</v>
      </c>
      <c r="AG114" s="1049"/>
      <c r="AH114" s="1049"/>
      <c r="AI114" s="1049"/>
      <c r="AJ114" s="1050"/>
      <c r="AK114" s="1051" t="s">
        <v>129</v>
      </c>
      <c r="AL114" s="1049"/>
      <c r="AM114" s="1049"/>
      <c r="AN114" s="1049"/>
      <c r="AO114" s="1050"/>
      <c r="AP114" s="1052" t="s">
        <v>129</v>
      </c>
      <c r="AQ114" s="1053"/>
      <c r="AR114" s="1053"/>
      <c r="AS114" s="1053"/>
      <c r="AT114" s="1054"/>
      <c r="AU114" s="990"/>
      <c r="AV114" s="991"/>
      <c r="AW114" s="991"/>
      <c r="AX114" s="991"/>
      <c r="AY114" s="991"/>
      <c r="AZ114" s="1039" t="s">
        <v>445</v>
      </c>
      <c r="BA114" s="1040"/>
      <c r="BB114" s="1040"/>
      <c r="BC114" s="1040"/>
      <c r="BD114" s="1040"/>
      <c r="BE114" s="1040"/>
      <c r="BF114" s="1040"/>
      <c r="BG114" s="1040"/>
      <c r="BH114" s="1040"/>
      <c r="BI114" s="1040"/>
      <c r="BJ114" s="1040"/>
      <c r="BK114" s="1040"/>
      <c r="BL114" s="1040"/>
      <c r="BM114" s="1040"/>
      <c r="BN114" s="1040"/>
      <c r="BO114" s="1040"/>
      <c r="BP114" s="1041"/>
      <c r="BQ114" s="1009">
        <v>868255</v>
      </c>
      <c r="BR114" s="1010"/>
      <c r="BS114" s="1010"/>
      <c r="BT114" s="1010"/>
      <c r="BU114" s="1010"/>
      <c r="BV114" s="1010">
        <v>862592</v>
      </c>
      <c r="BW114" s="1010"/>
      <c r="BX114" s="1010"/>
      <c r="BY114" s="1010"/>
      <c r="BZ114" s="1010"/>
      <c r="CA114" s="1010">
        <v>787735</v>
      </c>
      <c r="CB114" s="1010"/>
      <c r="CC114" s="1010"/>
      <c r="CD114" s="1010"/>
      <c r="CE114" s="1010"/>
      <c r="CF114" s="1004">
        <v>41.5</v>
      </c>
      <c r="CG114" s="1005"/>
      <c r="CH114" s="1005"/>
      <c r="CI114" s="1005"/>
      <c r="CJ114" s="1005"/>
      <c r="CK114" s="1035"/>
      <c r="CL114" s="1036"/>
      <c r="CM114" s="1006" t="s">
        <v>446</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434</v>
      </c>
      <c r="DH114" s="1049"/>
      <c r="DI114" s="1049"/>
      <c r="DJ114" s="1049"/>
      <c r="DK114" s="1050"/>
      <c r="DL114" s="1051" t="s">
        <v>129</v>
      </c>
      <c r="DM114" s="1049"/>
      <c r="DN114" s="1049"/>
      <c r="DO114" s="1049"/>
      <c r="DP114" s="1050"/>
      <c r="DQ114" s="1051" t="s">
        <v>129</v>
      </c>
      <c r="DR114" s="1049"/>
      <c r="DS114" s="1049"/>
      <c r="DT114" s="1049"/>
      <c r="DU114" s="1050"/>
      <c r="DV114" s="1052" t="s">
        <v>129</v>
      </c>
      <c r="DW114" s="1053"/>
      <c r="DX114" s="1053"/>
      <c r="DY114" s="1053"/>
      <c r="DZ114" s="1054"/>
    </row>
    <row r="115" spans="1:130" s="246" customFormat="1" ht="26.25" customHeight="1" x14ac:dyDescent="0.15">
      <c r="A115" s="1044"/>
      <c r="B115" s="1045"/>
      <c r="C115" s="1040" t="s">
        <v>447</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1656</v>
      </c>
      <c r="AB115" s="1024"/>
      <c r="AC115" s="1024"/>
      <c r="AD115" s="1024"/>
      <c r="AE115" s="1025"/>
      <c r="AF115" s="1026">
        <v>1288</v>
      </c>
      <c r="AG115" s="1024"/>
      <c r="AH115" s="1024"/>
      <c r="AI115" s="1024"/>
      <c r="AJ115" s="1025"/>
      <c r="AK115" s="1026">
        <v>789</v>
      </c>
      <c r="AL115" s="1024"/>
      <c r="AM115" s="1024"/>
      <c r="AN115" s="1024"/>
      <c r="AO115" s="1025"/>
      <c r="AP115" s="1027">
        <v>0</v>
      </c>
      <c r="AQ115" s="1028"/>
      <c r="AR115" s="1028"/>
      <c r="AS115" s="1028"/>
      <c r="AT115" s="1029"/>
      <c r="AU115" s="990"/>
      <c r="AV115" s="991"/>
      <c r="AW115" s="991"/>
      <c r="AX115" s="991"/>
      <c r="AY115" s="991"/>
      <c r="AZ115" s="1039" t="s">
        <v>448</v>
      </c>
      <c r="BA115" s="1040"/>
      <c r="BB115" s="1040"/>
      <c r="BC115" s="1040"/>
      <c r="BD115" s="1040"/>
      <c r="BE115" s="1040"/>
      <c r="BF115" s="1040"/>
      <c r="BG115" s="1040"/>
      <c r="BH115" s="1040"/>
      <c r="BI115" s="1040"/>
      <c r="BJ115" s="1040"/>
      <c r="BK115" s="1040"/>
      <c r="BL115" s="1040"/>
      <c r="BM115" s="1040"/>
      <c r="BN115" s="1040"/>
      <c r="BO115" s="1040"/>
      <c r="BP115" s="1041"/>
      <c r="BQ115" s="1009" t="s">
        <v>434</v>
      </c>
      <c r="BR115" s="1010"/>
      <c r="BS115" s="1010"/>
      <c r="BT115" s="1010"/>
      <c r="BU115" s="1010"/>
      <c r="BV115" s="1010" t="s">
        <v>129</v>
      </c>
      <c r="BW115" s="1010"/>
      <c r="BX115" s="1010"/>
      <c r="BY115" s="1010"/>
      <c r="BZ115" s="1010"/>
      <c r="CA115" s="1010" t="s">
        <v>440</v>
      </c>
      <c r="CB115" s="1010"/>
      <c r="CC115" s="1010"/>
      <c r="CD115" s="1010"/>
      <c r="CE115" s="1010"/>
      <c r="CF115" s="1004" t="s">
        <v>129</v>
      </c>
      <c r="CG115" s="1005"/>
      <c r="CH115" s="1005"/>
      <c r="CI115" s="1005"/>
      <c r="CJ115" s="1005"/>
      <c r="CK115" s="1035"/>
      <c r="CL115" s="1036"/>
      <c r="CM115" s="1039" t="s">
        <v>449</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129</v>
      </c>
      <c r="DH115" s="1049"/>
      <c r="DI115" s="1049"/>
      <c r="DJ115" s="1049"/>
      <c r="DK115" s="1050"/>
      <c r="DL115" s="1051" t="s">
        <v>129</v>
      </c>
      <c r="DM115" s="1049"/>
      <c r="DN115" s="1049"/>
      <c r="DO115" s="1049"/>
      <c r="DP115" s="1050"/>
      <c r="DQ115" s="1051" t="s">
        <v>129</v>
      </c>
      <c r="DR115" s="1049"/>
      <c r="DS115" s="1049"/>
      <c r="DT115" s="1049"/>
      <c r="DU115" s="1050"/>
      <c r="DV115" s="1052" t="s">
        <v>129</v>
      </c>
      <c r="DW115" s="1053"/>
      <c r="DX115" s="1053"/>
      <c r="DY115" s="1053"/>
      <c r="DZ115" s="1054"/>
    </row>
    <row r="116" spans="1:130" s="246" customFormat="1" ht="26.25" customHeight="1" x14ac:dyDescent="0.15">
      <c r="A116" s="1046"/>
      <c r="B116" s="1047"/>
      <c r="C116" s="1055" t="s">
        <v>450</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335</v>
      </c>
      <c r="AB116" s="1049"/>
      <c r="AC116" s="1049"/>
      <c r="AD116" s="1049"/>
      <c r="AE116" s="1050"/>
      <c r="AF116" s="1051" t="s">
        <v>129</v>
      </c>
      <c r="AG116" s="1049"/>
      <c r="AH116" s="1049"/>
      <c r="AI116" s="1049"/>
      <c r="AJ116" s="1050"/>
      <c r="AK116" s="1051" t="s">
        <v>129</v>
      </c>
      <c r="AL116" s="1049"/>
      <c r="AM116" s="1049"/>
      <c r="AN116" s="1049"/>
      <c r="AO116" s="1050"/>
      <c r="AP116" s="1052" t="s">
        <v>129</v>
      </c>
      <c r="AQ116" s="1053"/>
      <c r="AR116" s="1053"/>
      <c r="AS116" s="1053"/>
      <c r="AT116" s="1054"/>
      <c r="AU116" s="990"/>
      <c r="AV116" s="991"/>
      <c r="AW116" s="991"/>
      <c r="AX116" s="991"/>
      <c r="AY116" s="991"/>
      <c r="AZ116" s="1057" t="s">
        <v>451</v>
      </c>
      <c r="BA116" s="1058"/>
      <c r="BB116" s="1058"/>
      <c r="BC116" s="1058"/>
      <c r="BD116" s="1058"/>
      <c r="BE116" s="1058"/>
      <c r="BF116" s="1058"/>
      <c r="BG116" s="1058"/>
      <c r="BH116" s="1058"/>
      <c r="BI116" s="1058"/>
      <c r="BJ116" s="1058"/>
      <c r="BK116" s="1058"/>
      <c r="BL116" s="1058"/>
      <c r="BM116" s="1058"/>
      <c r="BN116" s="1058"/>
      <c r="BO116" s="1058"/>
      <c r="BP116" s="1059"/>
      <c r="BQ116" s="1009" t="s">
        <v>129</v>
      </c>
      <c r="BR116" s="1010"/>
      <c r="BS116" s="1010"/>
      <c r="BT116" s="1010"/>
      <c r="BU116" s="1010"/>
      <c r="BV116" s="1010" t="s">
        <v>129</v>
      </c>
      <c r="BW116" s="1010"/>
      <c r="BX116" s="1010"/>
      <c r="BY116" s="1010"/>
      <c r="BZ116" s="1010"/>
      <c r="CA116" s="1010" t="s">
        <v>129</v>
      </c>
      <c r="CB116" s="1010"/>
      <c r="CC116" s="1010"/>
      <c r="CD116" s="1010"/>
      <c r="CE116" s="1010"/>
      <c r="CF116" s="1004" t="s">
        <v>129</v>
      </c>
      <c r="CG116" s="1005"/>
      <c r="CH116" s="1005"/>
      <c r="CI116" s="1005"/>
      <c r="CJ116" s="1005"/>
      <c r="CK116" s="1035"/>
      <c r="CL116" s="1036"/>
      <c r="CM116" s="1006" t="s">
        <v>452</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129</v>
      </c>
      <c r="DH116" s="1049"/>
      <c r="DI116" s="1049"/>
      <c r="DJ116" s="1049"/>
      <c r="DK116" s="1050"/>
      <c r="DL116" s="1051" t="s">
        <v>129</v>
      </c>
      <c r="DM116" s="1049"/>
      <c r="DN116" s="1049"/>
      <c r="DO116" s="1049"/>
      <c r="DP116" s="1050"/>
      <c r="DQ116" s="1051" t="s">
        <v>129</v>
      </c>
      <c r="DR116" s="1049"/>
      <c r="DS116" s="1049"/>
      <c r="DT116" s="1049"/>
      <c r="DU116" s="1050"/>
      <c r="DV116" s="1052" t="s">
        <v>129</v>
      </c>
      <c r="DW116" s="1053"/>
      <c r="DX116" s="1053"/>
      <c r="DY116" s="1053"/>
      <c r="DZ116" s="1054"/>
    </row>
    <row r="117" spans="1:130" s="246" customFormat="1" ht="26.25" customHeight="1" x14ac:dyDescent="0.15">
      <c r="A117" s="994" t="s">
        <v>188</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453</v>
      </c>
      <c r="Z117" s="976"/>
      <c r="AA117" s="1066">
        <v>492476</v>
      </c>
      <c r="AB117" s="1067"/>
      <c r="AC117" s="1067"/>
      <c r="AD117" s="1067"/>
      <c r="AE117" s="1068"/>
      <c r="AF117" s="1069">
        <v>508614</v>
      </c>
      <c r="AG117" s="1067"/>
      <c r="AH117" s="1067"/>
      <c r="AI117" s="1067"/>
      <c r="AJ117" s="1068"/>
      <c r="AK117" s="1069">
        <v>498963</v>
      </c>
      <c r="AL117" s="1067"/>
      <c r="AM117" s="1067"/>
      <c r="AN117" s="1067"/>
      <c r="AO117" s="1068"/>
      <c r="AP117" s="1070"/>
      <c r="AQ117" s="1071"/>
      <c r="AR117" s="1071"/>
      <c r="AS117" s="1071"/>
      <c r="AT117" s="1072"/>
      <c r="AU117" s="990"/>
      <c r="AV117" s="991"/>
      <c r="AW117" s="991"/>
      <c r="AX117" s="991"/>
      <c r="AY117" s="991"/>
      <c r="AZ117" s="1057" t="s">
        <v>454</v>
      </c>
      <c r="BA117" s="1058"/>
      <c r="BB117" s="1058"/>
      <c r="BC117" s="1058"/>
      <c r="BD117" s="1058"/>
      <c r="BE117" s="1058"/>
      <c r="BF117" s="1058"/>
      <c r="BG117" s="1058"/>
      <c r="BH117" s="1058"/>
      <c r="BI117" s="1058"/>
      <c r="BJ117" s="1058"/>
      <c r="BK117" s="1058"/>
      <c r="BL117" s="1058"/>
      <c r="BM117" s="1058"/>
      <c r="BN117" s="1058"/>
      <c r="BO117" s="1058"/>
      <c r="BP117" s="1059"/>
      <c r="BQ117" s="1009" t="s">
        <v>129</v>
      </c>
      <c r="BR117" s="1010"/>
      <c r="BS117" s="1010"/>
      <c r="BT117" s="1010"/>
      <c r="BU117" s="1010"/>
      <c r="BV117" s="1010" t="s">
        <v>129</v>
      </c>
      <c r="BW117" s="1010"/>
      <c r="BX117" s="1010"/>
      <c r="BY117" s="1010"/>
      <c r="BZ117" s="1010"/>
      <c r="CA117" s="1010" t="s">
        <v>129</v>
      </c>
      <c r="CB117" s="1010"/>
      <c r="CC117" s="1010"/>
      <c r="CD117" s="1010"/>
      <c r="CE117" s="1010"/>
      <c r="CF117" s="1004" t="s">
        <v>440</v>
      </c>
      <c r="CG117" s="1005"/>
      <c r="CH117" s="1005"/>
      <c r="CI117" s="1005"/>
      <c r="CJ117" s="1005"/>
      <c r="CK117" s="1035"/>
      <c r="CL117" s="1036"/>
      <c r="CM117" s="1006" t="s">
        <v>455</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129</v>
      </c>
      <c r="DH117" s="1049"/>
      <c r="DI117" s="1049"/>
      <c r="DJ117" s="1049"/>
      <c r="DK117" s="1050"/>
      <c r="DL117" s="1051" t="s">
        <v>129</v>
      </c>
      <c r="DM117" s="1049"/>
      <c r="DN117" s="1049"/>
      <c r="DO117" s="1049"/>
      <c r="DP117" s="1050"/>
      <c r="DQ117" s="1051" t="s">
        <v>129</v>
      </c>
      <c r="DR117" s="1049"/>
      <c r="DS117" s="1049"/>
      <c r="DT117" s="1049"/>
      <c r="DU117" s="1050"/>
      <c r="DV117" s="1052" t="s">
        <v>129</v>
      </c>
      <c r="DW117" s="1053"/>
      <c r="DX117" s="1053"/>
      <c r="DY117" s="1053"/>
      <c r="DZ117" s="1054"/>
    </row>
    <row r="118" spans="1:130" s="246" customFormat="1" ht="26.25" customHeight="1" x14ac:dyDescent="0.15">
      <c r="A118" s="994" t="s">
        <v>426</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424</v>
      </c>
      <c r="AB118" s="975"/>
      <c r="AC118" s="975"/>
      <c r="AD118" s="975"/>
      <c r="AE118" s="976"/>
      <c r="AF118" s="974" t="s">
        <v>305</v>
      </c>
      <c r="AG118" s="975"/>
      <c r="AH118" s="975"/>
      <c r="AI118" s="975"/>
      <c r="AJ118" s="976"/>
      <c r="AK118" s="974" t="s">
        <v>304</v>
      </c>
      <c r="AL118" s="975"/>
      <c r="AM118" s="975"/>
      <c r="AN118" s="975"/>
      <c r="AO118" s="976"/>
      <c r="AP118" s="1061" t="s">
        <v>425</v>
      </c>
      <c r="AQ118" s="1062"/>
      <c r="AR118" s="1062"/>
      <c r="AS118" s="1062"/>
      <c r="AT118" s="1063"/>
      <c r="AU118" s="990"/>
      <c r="AV118" s="991"/>
      <c r="AW118" s="991"/>
      <c r="AX118" s="991"/>
      <c r="AY118" s="991"/>
      <c r="AZ118" s="1064" t="s">
        <v>456</v>
      </c>
      <c r="BA118" s="1055"/>
      <c r="BB118" s="1055"/>
      <c r="BC118" s="1055"/>
      <c r="BD118" s="1055"/>
      <c r="BE118" s="1055"/>
      <c r="BF118" s="1055"/>
      <c r="BG118" s="1055"/>
      <c r="BH118" s="1055"/>
      <c r="BI118" s="1055"/>
      <c r="BJ118" s="1055"/>
      <c r="BK118" s="1055"/>
      <c r="BL118" s="1055"/>
      <c r="BM118" s="1055"/>
      <c r="BN118" s="1055"/>
      <c r="BO118" s="1055"/>
      <c r="BP118" s="1056"/>
      <c r="BQ118" s="1087" t="s">
        <v>129</v>
      </c>
      <c r="BR118" s="1088"/>
      <c r="BS118" s="1088"/>
      <c r="BT118" s="1088"/>
      <c r="BU118" s="1088"/>
      <c r="BV118" s="1088" t="s">
        <v>129</v>
      </c>
      <c r="BW118" s="1088"/>
      <c r="BX118" s="1088"/>
      <c r="BY118" s="1088"/>
      <c r="BZ118" s="1088"/>
      <c r="CA118" s="1088" t="s">
        <v>129</v>
      </c>
      <c r="CB118" s="1088"/>
      <c r="CC118" s="1088"/>
      <c r="CD118" s="1088"/>
      <c r="CE118" s="1088"/>
      <c r="CF118" s="1004" t="s">
        <v>129</v>
      </c>
      <c r="CG118" s="1005"/>
      <c r="CH118" s="1005"/>
      <c r="CI118" s="1005"/>
      <c r="CJ118" s="1005"/>
      <c r="CK118" s="1035"/>
      <c r="CL118" s="1036"/>
      <c r="CM118" s="1006" t="s">
        <v>457</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129</v>
      </c>
      <c r="DH118" s="1049"/>
      <c r="DI118" s="1049"/>
      <c r="DJ118" s="1049"/>
      <c r="DK118" s="1050"/>
      <c r="DL118" s="1051" t="s">
        <v>434</v>
      </c>
      <c r="DM118" s="1049"/>
      <c r="DN118" s="1049"/>
      <c r="DO118" s="1049"/>
      <c r="DP118" s="1050"/>
      <c r="DQ118" s="1051" t="s">
        <v>129</v>
      </c>
      <c r="DR118" s="1049"/>
      <c r="DS118" s="1049"/>
      <c r="DT118" s="1049"/>
      <c r="DU118" s="1050"/>
      <c r="DV118" s="1052" t="s">
        <v>129</v>
      </c>
      <c r="DW118" s="1053"/>
      <c r="DX118" s="1053"/>
      <c r="DY118" s="1053"/>
      <c r="DZ118" s="1054"/>
    </row>
    <row r="119" spans="1:130" s="246" customFormat="1" ht="26.25" customHeight="1" x14ac:dyDescent="0.15">
      <c r="A119" s="1148" t="s">
        <v>429</v>
      </c>
      <c r="B119" s="1034"/>
      <c r="C119" s="1013" t="s">
        <v>430</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129</v>
      </c>
      <c r="AB119" s="982"/>
      <c r="AC119" s="982"/>
      <c r="AD119" s="982"/>
      <c r="AE119" s="983"/>
      <c r="AF119" s="984" t="s">
        <v>129</v>
      </c>
      <c r="AG119" s="982"/>
      <c r="AH119" s="982"/>
      <c r="AI119" s="982"/>
      <c r="AJ119" s="983"/>
      <c r="AK119" s="984" t="s">
        <v>129</v>
      </c>
      <c r="AL119" s="982"/>
      <c r="AM119" s="982"/>
      <c r="AN119" s="982"/>
      <c r="AO119" s="983"/>
      <c r="AP119" s="985" t="s">
        <v>129</v>
      </c>
      <c r="AQ119" s="986"/>
      <c r="AR119" s="986"/>
      <c r="AS119" s="986"/>
      <c r="AT119" s="987"/>
      <c r="AU119" s="992"/>
      <c r="AV119" s="993"/>
      <c r="AW119" s="993"/>
      <c r="AX119" s="993"/>
      <c r="AY119" s="993"/>
      <c r="AZ119" s="277" t="s">
        <v>188</v>
      </c>
      <c r="BA119" s="277"/>
      <c r="BB119" s="277"/>
      <c r="BC119" s="277"/>
      <c r="BD119" s="277"/>
      <c r="BE119" s="277"/>
      <c r="BF119" s="277"/>
      <c r="BG119" s="277"/>
      <c r="BH119" s="277"/>
      <c r="BI119" s="277"/>
      <c r="BJ119" s="277"/>
      <c r="BK119" s="277"/>
      <c r="BL119" s="277"/>
      <c r="BM119" s="277"/>
      <c r="BN119" s="277"/>
      <c r="BO119" s="1065" t="s">
        <v>458</v>
      </c>
      <c r="BP119" s="1096"/>
      <c r="BQ119" s="1087">
        <v>6287253</v>
      </c>
      <c r="BR119" s="1088"/>
      <c r="BS119" s="1088"/>
      <c r="BT119" s="1088"/>
      <c r="BU119" s="1088"/>
      <c r="BV119" s="1088">
        <v>6096887</v>
      </c>
      <c r="BW119" s="1088"/>
      <c r="BX119" s="1088"/>
      <c r="BY119" s="1088"/>
      <c r="BZ119" s="1088"/>
      <c r="CA119" s="1088">
        <v>5887940</v>
      </c>
      <c r="CB119" s="1088"/>
      <c r="CC119" s="1088"/>
      <c r="CD119" s="1088"/>
      <c r="CE119" s="1088"/>
      <c r="CF119" s="1089"/>
      <c r="CG119" s="1090"/>
      <c r="CH119" s="1090"/>
      <c r="CI119" s="1090"/>
      <c r="CJ119" s="1091"/>
      <c r="CK119" s="1037"/>
      <c r="CL119" s="1038"/>
      <c r="CM119" s="1092" t="s">
        <v>459</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129</v>
      </c>
      <c r="DH119" s="1074"/>
      <c r="DI119" s="1074"/>
      <c r="DJ119" s="1074"/>
      <c r="DK119" s="1075"/>
      <c r="DL119" s="1073" t="s">
        <v>129</v>
      </c>
      <c r="DM119" s="1074"/>
      <c r="DN119" s="1074"/>
      <c r="DO119" s="1074"/>
      <c r="DP119" s="1075"/>
      <c r="DQ119" s="1073" t="s">
        <v>434</v>
      </c>
      <c r="DR119" s="1074"/>
      <c r="DS119" s="1074"/>
      <c r="DT119" s="1074"/>
      <c r="DU119" s="1075"/>
      <c r="DV119" s="1076" t="s">
        <v>129</v>
      </c>
      <c r="DW119" s="1077"/>
      <c r="DX119" s="1077"/>
      <c r="DY119" s="1077"/>
      <c r="DZ119" s="1078"/>
    </row>
    <row r="120" spans="1:130" s="246" customFormat="1" ht="26.25" customHeight="1" x14ac:dyDescent="0.15">
      <c r="A120" s="1149"/>
      <c r="B120" s="1036"/>
      <c r="C120" s="1006" t="s">
        <v>435</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129</v>
      </c>
      <c r="AB120" s="1049"/>
      <c r="AC120" s="1049"/>
      <c r="AD120" s="1049"/>
      <c r="AE120" s="1050"/>
      <c r="AF120" s="1051" t="s">
        <v>440</v>
      </c>
      <c r="AG120" s="1049"/>
      <c r="AH120" s="1049"/>
      <c r="AI120" s="1049"/>
      <c r="AJ120" s="1050"/>
      <c r="AK120" s="1051" t="s">
        <v>129</v>
      </c>
      <c r="AL120" s="1049"/>
      <c r="AM120" s="1049"/>
      <c r="AN120" s="1049"/>
      <c r="AO120" s="1050"/>
      <c r="AP120" s="1052" t="s">
        <v>129</v>
      </c>
      <c r="AQ120" s="1053"/>
      <c r="AR120" s="1053"/>
      <c r="AS120" s="1053"/>
      <c r="AT120" s="1054"/>
      <c r="AU120" s="1079" t="s">
        <v>460</v>
      </c>
      <c r="AV120" s="1080"/>
      <c r="AW120" s="1080"/>
      <c r="AX120" s="1080"/>
      <c r="AY120" s="1081"/>
      <c r="AZ120" s="1030" t="s">
        <v>461</v>
      </c>
      <c r="BA120" s="979"/>
      <c r="BB120" s="979"/>
      <c r="BC120" s="979"/>
      <c r="BD120" s="979"/>
      <c r="BE120" s="979"/>
      <c r="BF120" s="979"/>
      <c r="BG120" s="979"/>
      <c r="BH120" s="979"/>
      <c r="BI120" s="979"/>
      <c r="BJ120" s="979"/>
      <c r="BK120" s="979"/>
      <c r="BL120" s="979"/>
      <c r="BM120" s="979"/>
      <c r="BN120" s="979"/>
      <c r="BO120" s="979"/>
      <c r="BP120" s="980"/>
      <c r="BQ120" s="1016">
        <v>5054376</v>
      </c>
      <c r="BR120" s="1017"/>
      <c r="BS120" s="1017"/>
      <c r="BT120" s="1017"/>
      <c r="BU120" s="1017"/>
      <c r="BV120" s="1017">
        <v>5168803</v>
      </c>
      <c r="BW120" s="1017"/>
      <c r="BX120" s="1017"/>
      <c r="BY120" s="1017"/>
      <c r="BZ120" s="1017"/>
      <c r="CA120" s="1017">
        <v>4914913</v>
      </c>
      <c r="CB120" s="1017"/>
      <c r="CC120" s="1017"/>
      <c r="CD120" s="1017"/>
      <c r="CE120" s="1017"/>
      <c r="CF120" s="1031">
        <v>259.2</v>
      </c>
      <c r="CG120" s="1032"/>
      <c r="CH120" s="1032"/>
      <c r="CI120" s="1032"/>
      <c r="CJ120" s="1032"/>
      <c r="CK120" s="1097" t="s">
        <v>462</v>
      </c>
      <c r="CL120" s="1098"/>
      <c r="CM120" s="1098"/>
      <c r="CN120" s="1098"/>
      <c r="CO120" s="1099"/>
      <c r="CP120" s="1105" t="s">
        <v>463</v>
      </c>
      <c r="CQ120" s="1106"/>
      <c r="CR120" s="1106"/>
      <c r="CS120" s="1106"/>
      <c r="CT120" s="1106"/>
      <c r="CU120" s="1106"/>
      <c r="CV120" s="1106"/>
      <c r="CW120" s="1106"/>
      <c r="CX120" s="1106"/>
      <c r="CY120" s="1106"/>
      <c r="CZ120" s="1106"/>
      <c r="DA120" s="1106"/>
      <c r="DB120" s="1106"/>
      <c r="DC120" s="1106"/>
      <c r="DD120" s="1106"/>
      <c r="DE120" s="1106"/>
      <c r="DF120" s="1107"/>
      <c r="DG120" s="1016">
        <v>340052</v>
      </c>
      <c r="DH120" s="1017"/>
      <c r="DI120" s="1017"/>
      <c r="DJ120" s="1017"/>
      <c r="DK120" s="1017"/>
      <c r="DL120" s="1017">
        <v>343177</v>
      </c>
      <c r="DM120" s="1017"/>
      <c r="DN120" s="1017"/>
      <c r="DO120" s="1017"/>
      <c r="DP120" s="1017"/>
      <c r="DQ120" s="1017">
        <v>323767</v>
      </c>
      <c r="DR120" s="1017"/>
      <c r="DS120" s="1017"/>
      <c r="DT120" s="1017"/>
      <c r="DU120" s="1017"/>
      <c r="DV120" s="1018">
        <v>17.100000000000001</v>
      </c>
      <c r="DW120" s="1018"/>
      <c r="DX120" s="1018"/>
      <c r="DY120" s="1018"/>
      <c r="DZ120" s="1019"/>
    </row>
    <row r="121" spans="1:130" s="246" customFormat="1" ht="26.25" customHeight="1" x14ac:dyDescent="0.15">
      <c r="A121" s="1149"/>
      <c r="B121" s="1036"/>
      <c r="C121" s="1057" t="s">
        <v>464</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129</v>
      </c>
      <c r="AB121" s="1049"/>
      <c r="AC121" s="1049"/>
      <c r="AD121" s="1049"/>
      <c r="AE121" s="1050"/>
      <c r="AF121" s="1051" t="s">
        <v>434</v>
      </c>
      <c r="AG121" s="1049"/>
      <c r="AH121" s="1049"/>
      <c r="AI121" s="1049"/>
      <c r="AJ121" s="1050"/>
      <c r="AK121" s="1051" t="s">
        <v>129</v>
      </c>
      <c r="AL121" s="1049"/>
      <c r="AM121" s="1049"/>
      <c r="AN121" s="1049"/>
      <c r="AO121" s="1050"/>
      <c r="AP121" s="1052" t="s">
        <v>129</v>
      </c>
      <c r="AQ121" s="1053"/>
      <c r="AR121" s="1053"/>
      <c r="AS121" s="1053"/>
      <c r="AT121" s="1054"/>
      <c r="AU121" s="1082"/>
      <c r="AV121" s="1083"/>
      <c r="AW121" s="1083"/>
      <c r="AX121" s="1083"/>
      <c r="AY121" s="1084"/>
      <c r="AZ121" s="1039" t="s">
        <v>465</v>
      </c>
      <c r="BA121" s="1040"/>
      <c r="BB121" s="1040"/>
      <c r="BC121" s="1040"/>
      <c r="BD121" s="1040"/>
      <c r="BE121" s="1040"/>
      <c r="BF121" s="1040"/>
      <c r="BG121" s="1040"/>
      <c r="BH121" s="1040"/>
      <c r="BI121" s="1040"/>
      <c r="BJ121" s="1040"/>
      <c r="BK121" s="1040"/>
      <c r="BL121" s="1040"/>
      <c r="BM121" s="1040"/>
      <c r="BN121" s="1040"/>
      <c r="BO121" s="1040"/>
      <c r="BP121" s="1041"/>
      <c r="BQ121" s="1009">
        <v>573945</v>
      </c>
      <c r="BR121" s="1010"/>
      <c r="BS121" s="1010"/>
      <c r="BT121" s="1010"/>
      <c r="BU121" s="1010"/>
      <c r="BV121" s="1010">
        <v>509665</v>
      </c>
      <c r="BW121" s="1010"/>
      <c r="BX121" s="1010"/>
      <c r="BY121" s="1010"/>
      <c r="BZ121" s="1010"/>
      <c r="CA121" s="1010">
        <v>470441</v>
      </c>
      <c r="CB121" s="1010"/>
      <c r="CC121" s="1010"/>
      <c r="CD121" s="1010"/>
      <c r="CE121" s="1010"/>
      <c r="CF121" s="1004">
        <v>24.8</v>
      </c>
      <c r="CG121" s="1005"/>
      <c r="CH121" s="1005"/>
      <c r="CI121" s="1005"/>
      <c r="CJ121" s="1005"/>
      <c r="CK121" s="1100"/>
      <c r="CL121" s="1101"/>
      <c r="CM121" s="1101"/>
      <c r="CN121" s="1101"/>
      <c r="CO121" s="1102"/>
      <c r="CP121" s="1110" t="s">
        <v>403</v>
      </c>
      <c r="CQ121" s="1111"/>
      <c r="CR121" s="1111"/>
      <c r="CS121" s="1111"/>
      <c r="CT121" s="1111"/>
      <c r="CU121" s="1111"/>
      <c r="CV121" s="1111"/>
      <c r="CW121" s="1111"/>
      <c r="CX121" s="1111"/>
      <c r="CY121" s="1111"/>
      <c r="CZ121" s="1111"/>
      <c r="DA121" s="1111"/>
      <c r="DB121" s="1111"/>
      <c r="DC121" s="1111"/>
      <c r="DD121" s="1111"/>
      <c r="DE121" s="1111"/>
      <c r="DF121" s="1112"/>
      <c r="DG121" s="1009">
        <v>296196</v>
      </c>
      <c r="DH121" s="1010"/>
      <c r="DI121" s="1010"/>
      <c r="DJ121" s="1010"/>
      <c r="DK121" s="1010"/>
      <c r="DL121" s="1010">
        <v>268313</v>
      </c>
      <c r="DM121" s="1010"/>
      <c r="DN121" s="1010"/>
      <c r="DO121" s="1010"/>
      <c r="DP121" s="1010"/>
      <c r="DQ121" s="1010">
        <v>237288</v>
      </c>
      <c r="DR121" s="1010"/>
      <c r="DS121" s="1010"/>
      <c r="DT121" s="1010"/>
      <c r="DU121" s="1010"/>
      <c r="DV121" s="1011">
        <v>12.5</v>
      </c>
      <c r="DW121" s="1011"/>
      <c r="DX121" s="1011"/>
      <c r="DY121" s="1011"/>
      <c r="DZ121" s="1012"/>
    </row>
    <row r="122" spans="1:130" s="246" customFormat="1" ht="26.25" customHeight="1" x14ac:dyDescent="0.15">
      <c r="A122" s="1149"/>
      <c r="B122" s="1036"/>
      <c r="C122" s="1006" t="s">
        <v>446</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440</v>
      </c>
      <c r="AB122" s="1049"/>
      <c r="AC122" s="1049"/>
      <c r="AD122" s="1049"/>
      <c r="AE122" s="1050"/>
      <c r="AF122" s="1051" t="s">
        <v>440</v>
      </c>
      <c r="AG122" s="1049"/>
      <c r="AH122" s="1049"/>
      <c r="AI122" s="1049"/>
      <c r="AJ122" s="1050"/>
      <c r="AK122" s="1051" t="s">
        <v>129</v>
      </c>
      <c r="AL122" s="1049"/>
      <c r="AM122" s="1049"/>
      <c r="AN122" s="1049"/>
      <c r="AO122" s="1050"/>
      <c r="AP122" s="1052" t="s">
        <v>129</v>
      </c>
      <c r="AQ122" s="1053"/>
      <c r="AR122" s="1053"/>
      <c r="AS122" s="1053"/>
      <c r="AT122" s="1054"/>
      <c r="AU122" s="1082"/>
      <c r="AV122" s="1083"/>
      <c r="AW122" s="1083"/>
      <c r="AX122" s="1083"/>
      <c r="AY122" s="1084"/>
      <c r="AZ122" s="1064" t="s">
        <v>466</v>
      </c>
      <c r="BA122" s="1055"/>
      <c r="BB122" s="1055"/>
      <c r="BC122" s="1055"/>
      <c r="BD122" s="1055"/>
      <c r="BE122" s="1055"/>
      <c r="BF122" s="1055"/>
      <c r="BG122" s="1055"/>
      <c r="BH122" s="1055"/>
      <c r="BI122" s="1055"/>
      <c r="BJ122" s="1055"/>
      <c r="BK122" s="1055"/>
      <c r="BL122" s="1055"/>
      <c r="BM122" s="1055"/>
      <c r="BN122" s="1055"/>
      <c r="BO122" s="1055"/>
      <c r="BP122" s="1056"/>
      <c r="BQ122" s="1087">
        <v>4116393</v>
      </c>
      <c r="BR122" s="1088"/>
      <c r="BS122" s="1088"/>
      <c r="BT122" s="1088"/>
      <c r="BU122" s="1088"/>
      <c r="BV122" s="1088">
        <v>4278006</v>
      </c>
      <c r="BW122" s="1088"/>
      <c r="BX122" s="1088"/>
      <c r="BY122" s="1088"/>
      <c r="BZ122" s="1088"/>
      <c r="CA122" s="1088">
        <v>4216381</v>
      </c>
      <c r="CB122" s="1088"/>
      <c r="CC122" s="1088"/>
      <c r="CD122" s="1088"/>
      <c r="CE122" s="1088"/>
      <c r="CF122" s="1108">
        <v>222.4</v>
      </c>
      <c r="CG122" s="1109"/>
      <c r="CH122" s="1109"/>
      <c r="CI122" s="1109"/>
      <c r="CJ122" s="1109"/>
      <c r="CK122" s="1100"/>
      <c r="CL122" s="1101"/>
      <c r="CM122" s="1101"/>
      <c r="CN122" s="1101"/>
      <c r="CO122" s="1102"/>
      <c r="CP122" s="1110" t="s">
        <v>401</v>
      </c>
      <c r="CQ122" s="1111"/>
      <c r="CR122" s="1111"/>
      <c r="CS122" s="1111"/>
      <c r="CT122" s="1111"/>
      <c r="CU122" s="1111"/>
      <c r="CV122" s="1111"/>
      <c r="CW122" s="1111"/>
      <c r="CX122" s="1111"/>
      <c r="CY122" s="1111"/>
      <c r="CZ122" s="1111"/>
      <c r="DA122" s="1111"/>
      <c r="DB122" s="1111"/>
      <c r="DC122" s="1111"/>
      <c r="DD122" s="1111"/>
      <c r="DE122" s="1111"/>
      <c r="DF122" s="1112"/>
      <c r="DG122" s="1009" t="s">
        <v>440</v>
      </c>
      <c r="DH122" s="1010"/>
      <c r="DI122" s="1010"/>
      <c r="DJ122" s="1010"/>
      <c r="DK122" s="1010"/>
      <c r="DL122" s="1010" t="s">
        <v>129</v>
      </c>
      <c r="DM122" s="1010"/>
      <c r="DN122" s="1010"/>
      <c r="DO122" s="1010"/>
      <c r="DP122" s="1010"/>
      <c r="DQ122" s="1010" t="s">
        <v>434</v>
      </c>
      <c r="DR122" s="1010"/>
      <c r="DS122" s="1010"/>
      <c r="DT122" s="1010"/>
      <c r="DU122" s="1010"/>
      <c r="DV122" s="1011" t="s">
        <v>129</v>
      </c>
      <c r="DW122" s="1011"/>
      <c r="DX122" s="1011"/>
      <c r="DY122" s="1011"/>
      <c r="DZ122" s="1012"/>
    </row>
    <row r="123" spans="1:130" s="246" customFormat="1" ht="26.25" customHeight="1" x14ac:dyDescent="0.15">
      <c r="A123" s="1149"/>
      <c r="B123" s="1036"/>
      <c r="C123" s="1006" t="s">
        <v>452</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129</v>
      </c>
      <c r="AB123" s="1049"/>
      <c r="AC123" s="1049"/>
      <c r="AD123" s="1049"/>
      <c r="AE123" s="1050"/>
      <c r="AF123" s="1051" t="s">
        <v>129</v>
      </c>
      <c r="AG123" s="1049"/>
      <c r="AH123" s="1049"/>
      <c r="AI123" s="1049"/>
      <c r="AJ123" s="1050"/>
      <c r="AK123" s="1051" t="s">
        <v>129</v>
      </c>
      <c r="AL123" s="1049"/>
      <c r="AM123" s="1049"/>
      <c r="AN123" s="1049"/>
      <c r="AO123" s="1050"/>
      <c r="AP123" s="1052" t="s">
        <v>129</v>
      </c>
      <c r="AQ123" s="1053"/>
      <c r="AR123" s="1053"/>
      <c r="AS123" s="1053"/>
      <c r="AT123" s="1054"/>
      <c r="AU123" s="1085"/>
      <c r="AV123" s="1086"/>
      <c r="AW123" s="1086"/>
      <c r="AX123" s="1086"/>
      <c r="AY123" s="1086"/>
      <c r="AZ123" s="277" t="s">
        <v>188</v>
      </c>
      <c r="BA123" s="277"/>
      <c r="BB123" s="277"/>
      <c r="BC123" s="277"/>
      <c r="BD123" s="277"/>
      <c r="BE123" s="277"/>
      <c r="BF123" s="277"/>
      <c r="BG123" s="277"/>
      <c r="BH123" s="277"/>
      <c r="BI123" s="277"/>
      <c r="BJ123" s="277"/>
      <c r="BK123" s="277"/>
      <c r="BL123" s="277"/>
      <c r="BM123" s="277"/>
      <c r="BN123" s="277"/>
      <c r="BO123" s="1065" t="s">
        <v>467</v>
      </c>
      <c r="BP123" s="1096"/>
      <c r="BQ123" s="1155">
        <v>9744714</v>
      </c>
      <c r="BR123" s="1156"/>
      <c r="BS123" s="1156"/>
      <c r="BT123" s="1156"/>
      <c r="BU123" s="1156"/>
      <c r="BV123" s="1156">
        <v>9956474</v>
      </c>
      <c r="BW123" s="1156"/>
      <c r="BX123" s="1156"/>
      <c r="BY123" s="1156"/>
      <c r="BZ123" s="1156"/>
      <c r="CA123" s="1156">
        <v>9601735</v>
      </c>
      <c r="CB123" s="1156"/>
      <c r="CC123" s="1156"/>
      <c r="CD123" s="1156"/>
      <c r="CE123" s="1156"/>
      <c r="CF123" s="1089"/>
      <c r="CG123" s="1090"/>
      <c r="CH123" s="1090"/>
      <c r="CI123" s="1090"/>
      <c r="CJ123" s="1091"/>
      <c r="CK123" s="1100"/>
      <c r="CL123" s="1101"/>
      <c r="CM123" s="1101"/>
      <c r="CN123" s="1101"/>
      <c r="CO123" s="1102"/>
      <c r="CP123" s="1110" t="s">
        <v>402</v>
      </c>
      <c r="CQ123" s="1111"/>
      <c r="CR123" s="1111"/>
      <c r="CS123" s="1111"/>
      <c r="CT123" s="1111"/>
      <c r="CU123" s="1111"/>
      <c r="CV123" s="1111"/>
      <c r="CW123" s="1111"/>
      <c r="CX123" s="1111"/>
      <c r="CY123" s="1111"/>
      <c r="CZ123" s="1111"/>
      <c r="DA123" s="1111"/>
      <c r="DB123" s="1111"/>
      <c r="DC123" s="1111"/>
      <c r="DD123" s="1111"/>
      <c r="DE123" s="1111"/>
      <c r="DF123" s="1112"/>
      <c r="DG123" s="1048" t="s">
        <v>129</v>
      </c>
      <c r="DH123" s="1049"/>
      <c r="DI123" s="1049"/>
      <c r="DJ123" s="1049"/>
      <c r="DK123" s="1050"/>
      <c r="DL123" s="1051" t="s">
        <v>129</v>
      </c>
      <c r="DM123" s="1049"/>
      <c r="DN123" s="1049"/>
      <c r="DO123" s="1049"/>
      <c r="DP123" s="1050"/>
      <c r="DQ123" s="1051" t="s">
        <v>129</v>
      </c>
      <c r="DR123" s="1049"/>
      <c r="DS123" s="1049"/>
      <c r="DT123" s="1049"/>
      <c r="DU123" s="1050"/>
      <c r="DV123" s="1052" t="s">
        <v>129</v>
      </c>
      <c r="DW123" s="1053"/>
      <c r="DX123" s="1053"/>
      <c r="DY123" s="1053"/>
      <c r="DZ123" s="1054"/>
    </row>
    <row r="124" spans="1:130" s="246" customFormat="1" ht="26.25" customHeight="1" thickBot="1" x14ac:dyDescent="0.2">
      <c r="A124" s="1149"/>
      <c r="B124" s="1036"/>
      <c r="C124" s="1006" t="s">
        <v>455</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434</v>
      </c>
      <c r="AB124" s="1049"/>
      <c r="AC124" s="1049"/>
      <c r="AD124" s="1049"/>
      <c r="AE124" s="1050"/>
      <c r="AF124" s="1051" t="s">
        <v>129</v>
      </c>
      <c r="AG124" s="1049"/>
      <c r="AH124" s="1049"/>
      <c r="AI124" s="1049"/>
      <c r="AJ124" s="1050"/>
      <c r="AK124" s="1051" t="s">
        <v>129</v>
      </c>
      <c r="AL124" s="1049"/>
      <c r="AM124" s="1049"/>
      <c r="AN124" s="1049"/>
      <c r="AO124" s="1050"/>
      <c r="AP124" s="1052" t="s">
        <v>129</v>
      </c>
      <c r="AQ124" s="1053"/>
      <c r="AR124" s="1053"/>
      <c r="AS124" s="1053"/>
      <c r="AT124" s="1054"/>
      <c r="AU124" s="1151" t="s">
        <v>468</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129</v>
      </c>
      <c r="BR124" s="1118"/>
      <c r="BS124" s="1118"/>
      <c r="BT124" s="1118"/>
      <c r="BU124" s="1118"/>
      <c r="BV124" s="1118" t="s">
        <v>129</v>
      </c>
      <c r="BW124" s="1118"/>
      <c r="BX124" s="1118"/>
      <c r="BY124" s="1118"/>
      <c r="BZ124" s="1118"/>
      <c r="CA124" s="1118" t="s">
        <v>129</v>
      </c>
      <c r="CB124" s="1118"/>
      <c r="CC124" s="1118"/>
      <c r="CD124" s="1118"/>
      <c r="CE124" s="1118"/>
      <c r="CF124" s="1119"/>
      <c r="CG124" s="1120"/>
      <c r="CH124" s="1120"/>
      <c r="CI124" s="1120"/>
      <c r="CJ124" s="1121"/>
      <c r="CK124" s="1103"/>
      <c r="CL124" s="1103"/>
      <c r="CM124" s="1103"/>
      <c r="CN124" s="1103"/>
      <c r="CO124" s="1104"/>
      <c r="CP124" s="1110" t="s">
        <v>469</v>
      </c>
      <c r="CQ124" s="1111"/>
      <c r="CR124" s="1111"/>
      <c r="CS124" s="1111"/>
      <c r="CT124" s="1111"/>
      <c r="CU124" s="1111"/>
      <c r="CV124" s="1111"/>
      <c r="CW124" s="1111"/>
      <c r="CX124" s="1111"/>
      <c r="CY124" s="1111"/>
      <c r="CZ124" s="1111"/>
      <c r="DA124" s="1111"/>
      <c r="DB124" s="1111"/>
      <c r="DC124" s="1111"/>
      <c r="DD124" s="1111"/>
      <c r="DE124" s="1111"/>
      <c r="DF124" s="1112"/>
      <c r="DG124" s="1095" t="s">
        <v>129</v>
      </c>
      <c r="DH124" s="1074"/>
      <c r="DI124" s="1074"/>
      <c r="DJ124" s="1074"/>
      <c r="DK124" s="1075"/>
      <c r="DL124" s="1073" t="s">
        <v>129</v>
      </c>
      <c r="DM124" s="1074"/>
      <c r="DN124" s="1074"/>
      <c r="DO124" s="1074"/>
      <c r="DP124" s="1075"/>
      <c r="DQ124" s="1073" t="s">
        <v>129</v>
      </c>
      <c r="DR124" s="1074"/>
      <c r="DS124" s="1074"/>
      <c r="DT124" s="1074"/>
      <c r="DU124" s="1075"/>
      <c r="DV124" s="1076" t="s">
        <v>129</v>
      </c>
      <c r="DW124" s="1077"/>
      <c r="DX124" s="1077"/>
      <c r="DY124" s="1077"/>
      <c r="DZ124" s="1078"/>
    </row>
    <row r="125" spans="1:130" s="246" customFormat="1" ht="26.25" customHeight="1" x14ac:dyDescent="0.15">
      <c r="A125" s="1149"/>
      <c r="B125" s="1036"/>
      <c r="C125" s="1006" t="s">
        <v>457</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129</v>
      </c>
      <c r="AB125" s="1049"/>
      <c r="AC125" s="1049"/>
      <c r="AD125" s="1049"/>
      <c r="AE125" s="1050"/>
      <c r="AF125" s="1051" t="s">
        <v>129</v>
      </c>
      <c r="AG125" s="1049"/>
      <c r="AH125" s="1049"/>
      <c r="AI125" s="1049"/>
      <c r="AJ125" s="1050"/>
      <c r="AK125" s="1051" t="s">
        <v>129</v>
      </c>
      <c r="AL125" s="1049"/>
      <c r="AM125" s="1049"/>
      <c r="AN125" s="1049"/>
      <c r="AO125" s="1050"/>
      <c r="AP125" s="1052" t="s">
        <v>129</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470</v>
      </c>
      <c r="CL125" s="1098"/>
      <c r="CM125" s="1098"/>
      <c r="CN125" s="1098"/>
      <c r="CO125" s="1099"/>
      <c r="CP125" s="1030" t="s">
        <v>471</v>
      </c>
      <c r="CQ125" s="979"/>
      <c r="CR125" s="979"/>
      <c r="CS125" s="979"/>
      <c r="CT125" s="979"/>
      <c r="CU125" s="979"/>
      <c r="CV125" s="979"/>
      <c r="CW125" s="979"/>
      <c r="CX125" s="979"/>
      <c r="CY125" s="979"/>
      <c r="CZ125" s="979"/>
      <c r="DA125" s="979"/>
      <c r="DB125" s="979"/>
      <c r="DC125" s="979"/>
      <c r="DD125" s="979"/>
      <c r="DE125" s="979"/>
      <c r="DF125" s="980"/>
      <c r="DG125" s="1016" t="s">
        <v>129</v>
      </c>
      <c r="DH125" s="1017"/>
      <c r="DI125" s="1017"/>
      <c r="DJ125" s="1017"/>
      <c r="DK125" s="1017"/>
      <c r="DL125" s="1017" t="s">
        <v>129</v>
      </c>
      <c r="DM125" s="1017"/>
      <c r="DN125" s="1017"/>
      <c r="DO125" s="1017"/>
      <c r="DP125" s="1017"/>
      <c r="DQ125" s="1017" t="s">
        <v>129</v>
      </c>
      <c r="DR125" s="1017"/>
      <c r="DS125" s="1017"/>
      <c r="DT125" s="1017"/>
      <c r="DU125" s="1017"/>
      <c r="DV125" s="1018" t="s">
        <v>129</v>
      </c>
      <c r="DW125" s="1018"/>
      <c r="DX125" s="1018"/>
      <c r="DY125" s="1018"/>
      <c r="DZ125" s="1019"/>
    </row>
    <row r="126" spans="1:130" s="246" customFormat="1" ht="26.25" customHeight="1" thickBot="1" x14ac:dyDescent="0.2">
      <c r="A126" s="1149"/>
      <c r="B126" s="1036"/>
      <c r="C126" s="1006" t="s">
        <v>459</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129</v>
      </c>
      <c r="AB126" s="1049"/>
      <c r="AC126" s="1049"/>
      <c r="AD126" s="1049"/>
      <c r="AE126" s="1050"/>
      <c r="AF126" s="1051" t="s">
        <v>434</v>
      </c>
      <c r="AG126" s="1049"/>
      <c r="AH126" s="1049"/>
      <c r="AI126" s="1049"/>
      <c r="AJ126" s="1050"/>
      <c r="AK126" s="1051" t="s">
        <v>129</v>
      </c>
      <c r="AL126" s="1049"/>
      <c r="AM126" s="1049"/>
      <c r="AN126" s="1049"/>
      <c r="AO126" s="1050"/>
      <c r="AP126" s="1052" t="s">
        <v>129</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472</v>
      </c>
      <c r="CQ126" s="1040"/>
      <c r="CR126" s="1040"/>
      <c r="CS126" s="1040"/>
      <c r="CT126" s="1040"/>
      <c r="CU126" s="1040"/>
      <c r="CV126" s="1040"/>
      <c r="CW126" s="1040"/>
      <c r="CX126" s="1040"/>
      <c r="CY126" s="1040"/>
      <c r="CZ126" s="1040"/>
      <c r="DA126" s="1040"/>
      <c r="DB126" s="1040"/>
      <c r="DC126" s="1040"/>
      <c r="DD126" s="1040"/>
      <c r="DE126" s="1040"/>
      <c r="DF126" s="1041"/>
      <c r="DG126" s="1009" t="s">
        <v>129</v>
      </c>
      <c r="DH126" s="1010"/>
      <c r="DI126" s="1010"/>
      <c r="DJ126" s="1010"/>
      <c r="DK126" s="1010"/>
      <c r="DL126" s="1010" t="s">
        <v>129</v>
      </c>
      <c r="DM126" s="1010"/>
      <c r="DN126" s="1010"/>
      <c r="DO126" s="1010"/>
      <c r="DP126" s="1010"/>
      <c r="DQ126" s="1010" t="s">
        <v>129</v>
      </c>
      <c r="DR126" s="1010"/>
      <c r="DS126" s="1010"/>
      <c r="DT126" s="1010"/>
      <c r="DU126" s="1010"/>
      <c r="DV126" s="1011" t="s">
        <v>129</v>
      </c>
      <c r="DW126" s="1011"/>
      <c r="DX126" s="1011"/>
      <c r="DY126" s="1011"/>
      <c r="DZ126" s="1012"/>
    </row>
    <row r="127" spans="1:130" s="246" customFormat="1" ht="26.25" customHeight="1" x14ac:dyDescent="0.15">
      <c r="A127" s="1150"/>
      <c r="B127" s="1038"/>
      <c r="C127" s="1092" t="s">
        <v>473</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1656</v>
      </c>
      <c r="AB127" s="1049"/>
      <c r="AC127" s="1049"/>
      <c r="AD127" s="1049"/>
      <c r="AE127" s="1050"/>
      <c r="AF127" s="1051">
        <v>1288</v>
      </c>
      <c r="AG127" s="1049"/>
      <c r="AH127" s="1049"/>
      <c r="AI127" s="1049"/>
      <c r="AJ127" s="1050"/>
      <c r="AK127" s="1051">
        <v>789</v>
      </c>
      <c r="AL127" s="1049"/>
      <c r="AM127" s="1049"/>
      <c r="AN127" s="1049"/>
      <c r="AO127" s="1050"/>
      <c r="AP127" s="1052">
        <v>0</v>
      </c>
      <c r="AQ127" s="1053"/>
      <c r="AR127" s="1053"/>
      <c r="AS127" s="1053"/>
      <c r="AT127" s="1054"/>
      <c r="AU127" s="282"/>
      <c r="AV127" s="282"/>
      <c r="AW127" s="282"/>
      <c r="AX127" s="1122" t="s">
        <v>474</v>
      </c>
      <c r="AY127" s="1123"/>
      <c r="AZ127" s="1123"/>
      <c r="BA127" s="1123"/>
      <c r="BB127" s="1123"/>
      <c r="BC127" s="1123"/>
      <c r="BD127" s="1123"/>
      <c r="BE127" s="1124"/>
      <c r="BF127" s="1125" t="s">
        <v>475</v>
      </c>
      <c r="BG127" s="1123"/>
      <c r="BH127" s="1123"/>
      <c r="BI127" s="1123"/>
      <c r="BJ127" s="1123"/>
      <c r="BK127" s="1123"/>
      <c r="BL127" s="1124"/>
      <c r="BM127" s="1125" t="s">
        <v>476</v>
      </c>
      <c r="BN127" s="1123"/>
      <c r="BO127" s="1123"/>
      <c r="BP127" s="1123"/>
      <c r="BQ127" s="1123"/>
      <c r="BR127" s="1123"/>
      <c r="BS127" s="1124"/>
      <c r="BT127" s="1125" t="s">
        <v>477</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478</v>
      </c>
      <c r="CQ127" s="1040"/>
      <c r="CR127" s="1040"/>
      <c r="CS127" s="1040"/>
      <c r="CT127" s="1040"/>
      <c r="CU127" s="1040"/>
      <c r="CV127" s="1040"/>
      <c r="CW127" s="1040"/>
      <c r="CX127" s="1040"/>
      <c r="CY127" s="1040"/>
      <c r="CZ127" s="1040"/>
      <c r="DA127" s="1040"/>
      <c r="DB127" s="1040"/>
      <c r="DC127" s="1040"/>
      <c r="DD127" s="1040"/>
      <c r="DE127" s="1040"/>
      <c r="DF127" s="1041"/>
      <c r="DG127" s="1009" t="s">
        <v>434</v>
      </c>
      <c r="DH127" s="1010"/>
      <c r="DI127" s="1010"/>
      <c r="DJ127" s="1010"/>
      <c r="DK127" s="1010"/>
      <c r="DL127" s="1010" t="s">
        <v>129</v>
      </c>
      <c r="DM127" s="1010"/>
      <c r="DN127" s="1010"/>
      <c r="DO127" s="1010"/>
      <c r="DP127" s="1010"/>
      <c r="DQ127" s="1010" t="s">
        <v>129</v>
      </c>
      <c r="DR127" s="1010"/>
      <c r="DS127" s="1010"/>
      <c r="DT127" s="1010"/>
      <c r="DU127" s="1010"/>
      <c r="DV127" s="1011" t="s">
        <v>434</v>
      </c>
      <c r="DW127" s="1011"/>
      <c r="DX127" s="1011"/>
      <c r="DY127" s="1011"/>
      <c r="DZ127" s="1012"/>
    </row>
    <row r="128" spans="1:130" s="246" customFormat="1" ht="26.25" customHeight="1" thickBot="1" x14ac:dyDescent="0.2">
      <c r="A128" s="1133" t="s">
        <v>479</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480</v>
      </c>
      <c r="X128" s="1135"/>
      <c r="Y128" s="1135"/>
      <c r="Z128" s="1136"/>
      <c r="AA128" s="1137">
        <v>59370</v>
      </c>
      <c r="AB128" s="1138"/>
      <c r="AC128" s="1138"/>
      <c r="AD128" s="1138"/>
      <c r="AE128" s="1139"/>
      <c r="AF128" s="1140">
        <v>60974</v>
      </c>
      <c r="AG128" s="1138"/>
      <c r="AH128" s="1138"/>
      <c r="AI128" s="1138"/>
      <c r="AJ128" s="1139"/>
      <c r="AK128" s="1140">
        <v>32835</v>
      </c>
      <c r="AL128" s="1138"/>
      <c r="AM128" s="1138"/>
      <c r="AN128" s="1138"/>
      <c r="AO128" s="1139"/>
      <c r="AP128" s="1141"/>
      <c r="AQ128" s="1142"/>
      <c r="AR128" s="1142"/>
      <c r="AS128" s="1142"/>
      <c r="AT128" s="1143"/>
      <c r="AU128" s="282"/>
      <c r="AV128" s="282"/>
      <c r="AW128" s="282"/>
      <c r="AX128" s="978" t="s">
        <v>481</v>
      </c>
      <c r="AY128" s="979"/>
      <c r="AZ128" s="979"/>
      <c r="BA128" s="979"/>
      <c r="BB128" s="979"/>
      <c r="BC128" s="979"/>
      <c r="BD128" s="979"/>
      <c r="BE128" s="980"/>
      <c r="BF128" s="1144" t="s">
        <v>129</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482</v>
      </c>
      <c r="CQ128" s="1127"/>
      <c r="CR128" s="1127"/>
      <c r="CS128" s="1127"/>
      <c r="CT128" s="1127"/>
      <c r="CU128" s="1127"/>
      <c r="CV128" s="1127"/>
      <c r="CW128" s="1127"/>
      <c r="CX128" s="1127"/>
      <c r="CY128" s="1127"/>
      <c r="CZ128" s="1127"/>
      <c r="DA128" s="1127"/>
      <c r="DB128" s="1127"/>
      <c r="DC128" s="1127"/>
      <c r="DD128" s="1127"/>
      <c r="DE128" s="1127"/>
      <c r="DF128" s="1128"/>
      <c r="DG128" s="1129" t="s">
        <v>434</v>
      </c>
      <c r="DH128" s="1130"/>
      <c r="DI128" s="1130"/>
      <c r="DJ128" s="1130"/>
      <c r="DK128" s="1130"/>
      <c r="DL128" s="1130" t="s">
        <v>434</v>
      </c>
      <c r="DM128" s="1130"/>
      <c r="DN128" s="1130"/>
      <c r="DO128" s="1130"/>
      <c r="DP128" s="1130"/>
      <c r="DQ128" s="1130" t="s">
        <v>434</v>
      </c>
      <c r="DR128" s="1130"/>
      <c r="DS128" s="1130"/>
      <c r="DT128" s="1130"/>
      <c r="DU128" s="1130"/>
      <c r="DV128" s="1131" t="s">
        <v>129</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483</v>
      </c>
      <c r="X129" s="1164"/>
      <c r="Y129" s="1164"/>
      <c r="Z129" s="1165"/>
      <c r="AA129" s="1048">
        <v>2544969</v>
      </c>
      <c r="AB129" s="1049"/>
      <c r="AC129" s="1049"/>
      <c r="AD129" s="1049"/>
      <c r="AE129" s="1050"/>
      <c r="AF129" s="1051">
        <v>2470764</v>
      </c>
      <c r="AG129" s="1049"/>
      <c r="AH129" s="1049"/>
      <c r="AI129" s="1049"/>
      <c r="AJ129" s="1050"/>
      <c r="AK129" s="1051">
        <v>2340475</v>
      </c>
      <c r="AL129" s="1049"/>
      <c r="AM129" s="1049"/>
      <c r="AN129" s="1049"/>
      <c r="AO129" s="1050"/>
      <c r="AP129" s="1166"/>
      <c r="AQ129" s="1167"/>
      <c r="AR129" s="1167"/>
      <c r="AS129" s="1167"/>
      <c r="AT129" s="1168"/>
      <c r="AU129" s="284"/>
      <c r="AV129" s="284"/>
      <c r="AW129" s="284"/>
      <c r="AX129" s="1157" t="s">
        <v>484</v>
      </c>
      <c r="AY129" s="1040"/>
      <c r="AZ129" s="1040"/>
      <c r="BA129" s="1040"/>
      <c r="BB129" s="1040"/>
      <c r="BC129" s="1040"/>
      <c r="BD129" s="1040"/>
      <c r="BE129" s="1041"/>
      <c r="BF129" s="1158" t="s">
        <v>129</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485</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486</v>
      </c>
      <c r="X130" s="1164"/>
      <c r="Y130" s="1164"/>
      <c r="Z130" s="1165"/>
      <c r="AA130" s="1048">
        <v>459630</v>
      </c>
      <c r="AB130" s="1049"/>
      <c r="AC130" s="1049"/>
      <c r="AD130" s="1049"/>
      <c r="AE130" s="1050"/>
      <c r="AF130" s="1051">
        <v>459051</v>
      </c>
      <c r="AG130" s="1049"/>
      <c r="AH130" s="1049"/>
      <c r="AI130" s="1049"/>
      <c r="AJ130" s="1050"/>
      <c r="AK130" s="1051">
        <v>444240</v>
      </c>
      <c r="AL130" s="1049"/>
      <c r="AM130" s="1049"/>
      <c r="AN130" s="1049"/>
      <c r="AO130" s="1050"/>
      <c r="AP130" s="1166"/>
      <c r="AQ130" s="1167"/>
      <c r="AR130" s="1167"/>
      <c r="AS130" s="1167"/>
      <c r="AT130" s="1168"/>
      <c r="AU130" s="284"/>
      <c r="AV130" s="284"/>
      <c r="AW130" s="284"/>
      <c r="AX130" s="1157" t="s">
        <v>487</v>
      </c>
      <c r="AY130" s="1040"/>
      <c r="AZ130" s="1040"/>
      <c r="BA130" s="1040"/>
      <c r="BB130" s="1040"/>
      <c r="BC130" s="1040"/>
      <c r="BD130" s="1040"/>
      <c r="BE130" s="1041"/>
      <c r="BF130" s="1194">
        <v>-0.2</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488</v>
      </c>
      <c r="X131" s="1202"/>
      <c r="Y131" s="1202"/>
      <c r="Z131" s="1203"/>
      <c r="AA131" s="1095">
        <v>2085339</v>
      </c>
      <c r="AB131" s="1074"/>
      <c r="AC131" s="1074"/>
      <c r="AD131" s="1074"/>
      <c r="AE131" s="1075"/>
      <c r="AF131" s="1073">
        <v>2011713</v>
      </c>
      <c r="AG131" s="1074"/>
      <c r="AH131" s="1074"/>
      <c r="AI131" s="1074"/>
      <c r="AJ131" s="1075"/>
      <c r="AK131" s="1073">
        <v>1896235</v>
      </c>
      <c r="AL131" s="1074"/>
      <c r="AM131" s="1074"/>
      <c r="AN131" s="1074"/>
      <c r="AO131" s="1075"/>
      <c r="AP131" s="1204"/>
      <c r="AQ131" s="1205"/>
      <c r="AR131" s="1205"/>
      <c r="AS131" s="1205"/>
      <c r="AT131" s="1206"/>
      <c r="AU131" s="284"/>
      <c r="AV131" s="284"/>
      <c r="AW131" s="284"/>
      <c r="AX131" s="1176" t="s">
        <v>489</v>
      </c>
      <c r="AY131" s="1127"/>
      <c r="AZ131" s="1127"/>
      <c r="BA131" s="1127"/>
      <c r="BB131" s="1127"/>
      <c r="BC131" s="1127"/>
      <c r="BD131" s="1127"/>
      <c r="BE131" s="1128"/>
      <c r="BF131" s="1177" t="s">
        <v>129</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490</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491</v>
      </c>
      <c r="W132" s="1187"/>
      <c r="X132" s="1187"/>
      <c r="Y132" s="1187"/>
      <c r="Z132" s="1188"/>
      <c r="AA132" s="1189">
        <v>-1.2719274899999999</v>
      </c>
      <c r="AB132" s="1190"/>
      <c r="AC132" s="1190"/>
      <c r="AD132" s="1190"/>
      <c r="AE132" s="1191"/>
      <c r="AF132" s="1192">
        <v>-0.56722802900000002</v>
      </c>
      <c r="AG132" s="1190"/>
      <c r="AH132" s="1190"/>
      <c r="AI132" s="1190"/>
      <c r="AJ132" s="1191"/>
      <c r="AK132" s="1192">
        <v>1.154287311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492</v>
      </c>
      <c r="W133" s="1170"/>
      <c r="X133" s="1170"/>
      <c r="Y133" s="1170"/>
      <c r="Z133" s="1171"/>
      <c r="AA133" s="1172">
        <v>0.6</v>
      </c>
      <c r="AB133" s="1173"/>
      <c r="AC133" s="1173"/>
      <c r="AD133" s="1173"/>
      <c r="AE133" s="1174"/>
      <c r="AF133" s="1172">
        <v>-0.4</v>
      </c>
      <c r="AG133" s="1173"/>
      <c r="AH133" s="1173"/>
      <c r="AI133" s="1173"/>
      <c r="AJ133" s="1174"/>
      <c r="AK133" s="1172">
        <v>-0.2</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GTiX+D7T9wNpKhZf91lQ3Zo2goD5mRGaHhSZkXPFn1rv+1whfV2cD26rKRWh4668wnxEJTE1a1gOCVT/M4B4WQ==" saltValue="7T8PkxrsOHCREY4rDhvcy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9" scale="25" orientation="portrait" cellComments="asDisplayed" r:id="rId1"/>
  <headerFooter scaleWithDoc="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70" zoomScaleNormal="85" zoomScaleSheetLayoutView="70" workbookViewId="0">
      <selection activeCell="B21" sqref="B21:AX21"/>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6aH5Z+yBeqhUAQltPCzdf3Sd/s3hYzhdH+5A6jg696Fvw7R8TrFvct2NkWHcBI3juuIWpE4XI5Wd+es8DnSQ==" saltValue="bd9fJ5bM3csu7jyVH5v51w=="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r:id="rId1"/>
  <headerFooter scaleWithDoc="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10" zoomScale="55" zoomScaleNormal="55" zoomScaleSheetLayoutView="55" workbookViewId="0">
      <selection activeCell="B21" sqref="B21:AX21"/>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O++XvGFF3mb0op11RsC1jZFHaS3imbYJAGaq4yd9DSTD/Tg1af+ZwgzI+Pev+4cJ7oVCWEwkpqJeDcfHsNU2g==" saltValue="2wJ9CbK2T0B1TpVKLshTZw=="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r:id="rId1"/>
  <headerFooter scaleWithDoc="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25" zoomScale="70" zoomScaleSheetLayoutView="70" workbookViewId="0">
      <selection activeCell="B21" sqref="B21:AX21"/>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496</v>
      </c>
      <c r="AP7" s="303"/>
      <c r="AQ7" s="304" t="s">
        <v>497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498</v>
      </c>
      <c r="AQ8" s="310" t="s">
        <v>499</v>
      </c>
      <c r="AR8" s="311" t="s">
        <v>500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501</v>
      </c>
      <c r="AL9" s="1213"/>
      <c r="AM9" s="1213"/>
      <c r="AN9" s="1214"/>
      <c r="AO9" s="312">
        <v>618673</v>
      </c>
      <c r="AP9" s="312">
        <v>410261</v>
      </c>
      <c r="AQ9" s="313">
        <v>190701</v>
      </c>
      <c r="AR9" s="314">
        <v>115.1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502</v>
      </c>
      <c r="AL10" s="1213"/>
      <c r="AM10" s="1213"/>
      <c r="AN10" s="1214"/>
      <c r="AO10" s="315">
        <v>73109</v>
      </c>
      <c r="AP10" s="315">
        <v>48481</v>
      </c>
      <c r="AQ10" s="316">
        <v>22807</v>
      </c>
      <c r="AR10" s="317">
        <v>112.6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503</v>
      </c>
      <c r="AL11" s="1213"/>
      <c r="AM11" s="1213"/>
      <c r="AN11" s="1214"/>
      <c r="AO11" s="315">
        <v>122821</v>
      </c>
      <c r="AP11" s="315">
        <v>81446</v>
      </c>
      <c r="AQ11" s="316">
        <v>29822</v>
      </c>
      <c r="AR11" s="317">
        <v>173.1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504</v>
      </c>
      <c r="AL12" s="1213"/>
      <c r="AM12" s="1213"/>
      <c r="AN12" s="1214"/>
      <c r="AO12" s="315" t="s">
        <v>505</v>
      </c>
      <c r="AP12" s="315" t="s">
        <v>505</v>
      </c>
      <c r="AQ12" s="316">
        <v>3258</v>
      </c>
      <c r="AR12" s="317" t="s">
        <v>505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506</v>
      </c>
      <c r="AL13" s="1213"/>
      <c r="AM13" s="1213"/>
      <c r="AN13" s="1214"/>
      <c r="AO13" s="315" t="s">
        <v>505</v>
      </c>
      <c r="AP13" s="315" t="s">
        <v>505</v>
      </c>
      <c r="AQ13" s="316">
        <v>24</v>
      </c>
      <c r="AR13" s="317" t="s">
        <v>505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507</v>
      </c>
      <c r="AL14" s="1213"/>
      <c r="AM14" s="1213"/>
      <c r="AN14" s="1214"/>
      <c r="AO14" s="315">
        <v>47568</v>
      </c>
      <c r="AP14" s="315">
        <v>31544</v>
      </c>
      <c r="AQ14" s="316">
        <v>10094</v>
      </c>
      <c r="AR14" s="317">
        <v>212.5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508</v>
      </c>
      <c r="AL15" s="1213"/>
      <c r="AM15" s="1213"/>
      <c r="AN15" s="1214"/>
      <c r="AO15" s="315">
        <v>9055</v>
      </c>
      <c r="AP15" s="315">
        <v>6005</v>
      </c>
      <c r="AQ15" s="316">
        <v>4017</v>
      </c>
      <c r="AR15" s="317">
        <v>49.5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509</v>
      </c>
      <c r="AL16" s="1216"/>
      <c r="AM16" s="1216"/>
      <c r="AN16" s="1217"/>
      <c r="AO16" s="315">
        <v>-51643</v>
      </c>
      <c r="AP16" s="315">
        <v>-34246</v>
      </c>
      <c r="AQ16" s="316">
        <v>-17771</v>
      </c>
      <c r="AR16" s="317">
        <v>92.7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188</v>
      </c>
      <c r="AL17" s="1216"/>
      <c r="AM17" s="1216"/>
      <c r="AN17" s="1217"/>
      <c r="AO17" s="315">
        <v>819583</v>
      </c>
      <c r="AP17" s="315">
        <v>543490</v>
      </c>
      <c r="AQ17" s="316">
        <v>242952</v>
      </c>
      <c r="AR17" s="317">
        <v>123.7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511</v>
      </c>
      <c r="AP20" s="323" t="s">
        <v>512</v>
      </c>
      <c r="AQ20" s="324" t="s">
        <v>513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514</v>
      </c>
      <c r="AL21" s="1208"/>
      <c r="AM21" s="1208"/>
      <c r="AN21" s="1209"/>
      <c r="AO21" s="327">
        <v>41.78</v>
      </c>
      <c r="AP21" s="328">
        <v>21.84</v>
      </c>
      <c r="AQ21" s="329">
        <v>19.940000000000001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515</v>
      </c>
      <c r="AL22" s="1208"/>
      <c r="AM22" s="1208"/>
      <c r="AN22" s="1209"/>
      <c r="AO22" s="332">
        <v>98.3</v>
      </c>
      <c r="AP22" s="333">
        <v>95.6</v>
      </c>
      <c r="AQ22" s="334">
        <v>2.7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496</v>
      </c>
      <c r="AP30" s="303"/>
      <c r="AQ30" s="304" t="s">
        <v>497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498</v>
      </c>
      <c r="AQ31" s="310" t="s">
        <v>499</v>
      </c>
      <c r="AR31" s="311" t="s">
        <v>500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519</v>
      </c>
      <c r="AL32" s="1224"/>
      <c r="AM32" s="1224"/>
      <c r="AN32" s="1225"/>
      <c r="AO32" s="342">
        <v>428873</v>
      </c>
      <c r="AP32" s="342">
        <v>284399</v>
      </c>
      <c r="AQ32" s="343">
        <v>136235</v>
      </c>
      <c r="AR32" s="344">
        <v>108.8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520</v>
      </c>
      <c r="AL33" s="1224"/>
      <c r="AM33" s="1224"/>
      <c r="AN33" s="1225"/>
      <c r="AO33" s="342" t="s">
        <v>505</v>
      </c>
      <c r="AP33" s="342" t="s">
        <v>505</v>
      </c>
      <c r="AQ33" s="343" t="s">
        <v>505</v>
      </c>
      <c r="AR33" s="344" t="s">
        <v>505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521</v>
      </c>
      <c r="AL34" s="1224"/>
      <c r="AM34" s="1224"/>
      <c r="AN34" s="1225"/>
      <c r="AO34" s="342" t="s">
        <v>505</v>
      </c>
      <c r="AP34" s="342" t="s">
        <v>505</v>
      </c>
      <c r="AQ34" s="343">
        <v>5</v>
      </c>
      <c r="AR34" s="344" t="s">
        <v>505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522</v>
      </c>
      <c r="AL35" s="1224"/>
      <c r="AM35" s="1224"/>
      <c r="AN35" s="1225"/>
      <c r="AO35" s="342">
        <v>69301</v>
      </c>
      <c r="AP35" s="342">
        <v>45956</v>
      </c>
      <c r="AQ35" s="343">
        <v>32688</v>
      </c>
      <c r="AR35" s="344">
        <v>40.6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523</v>
      </c>
      <c r="AL36" s="1224"/>
      <c r="AM36" s="1224"/>
      <c r="AN36" s="1225"/>
      <c r="AO36" s="342" t="s">
        <v>505</v>
      </c>
      <c r="AP36" s="342" t="s">
        <v>505</v>
      </c>
      <c r="AQ36" s="343">
        <v>4188</v>
      </c>
      <c r="AR36" s="344" t="s">
        <v>505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524</v>
      </c>
      <c r="AL37" s="1224"/>
      <c r="AM37" s="1224"/>
      <c r="AN37" s="1225"/>
      <c r="AO37" s="342">
        <v>789</v>
      </c>
      <c r="AP37" s="342">
        <v>523</v>
      </c>
      <c r="AQ37" s="343">
        <v>1212</v>
      </c>
      <c r="AR37" s="344">
        <v>-56.8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525</v>
      </c>
      <c r="AL38" s="1227"/>
      <c r="AM38" s="1227"/>
      <c r="AN38" s="1228"/>
      <c r="AO38" s="345" t="s">
        <v>505</v>
      </c>
      <c r="AP38" s="345" t="s">
        <v>505</v>
      </c>
      <c r="AQ38" s="346">
        <v>25</v>
      </c>
      <c r="AR38" s="334" t="s">
        <v>505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526</v>
      </c>
      <c r="AL39" s="1227"/>
      <c r="AM39" s="1227"/>
      <c r="AN39" s="1228"/>
      <c r="AO39" s="342">
        <v>-32835</v>
      </c>
      <c r="AP39" s="342">
        <v>-21774</v>
      </c>
      <c r="AQ39" s="343">
        <v>-7598</v>
      </c>
      <c r="AR39" s="344">
        <v>186.6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527</v>
      </c>
      <c r="AL40" s="1224"/>
      <c r="AM40" s="1224"/>
      <c r="AN40" s="1225"/>
      <c r="AO40" s="342">
        <v>-444240</v>
      </c>
      <c r="AP40" s="342">
        <v>-294589</v>
      </c>
      <c r="AQ40" s="343">
        <v>-123844</v>
      </c>
      <c r="AR40" s="344">
        <v>137.9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299</v>
      </c>
      <c r="AL41" s="1230"/>
      <c r="AM41" s="1230"/>
      <c r="AN41" s="1231"/>
      <c r="AO41" s="342">
        <v>21888</v>
      </c>
      <c r="AP41" s="342">
        <v>14515</v>
      </c>
      <c r="AQ41" s="343">
        <v>42911</v>
      </c>
      <c r="AR41" s="344">
        <v>-66.2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496</v>
      </c>
      <c r="AN49" s="1220" t="s">
        <v>531</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532</v>
      </c>
      <c r="AO50" s="359" t="s">
        <v>533</v>
      </c>
      <c r="AP50" s="360" t="s">
        <v>534</v>
      </c>
      <c r="AQ50" s="361" t="s">
        <v>535</v>
      </c>
      <c r="AR50" s="362" t="s">
        <v>536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537</v>
      </c>
      <c r="AL51" s="355"/>
      <c r="AM51" s="363">
        <v>1006214</v>
      </c>
      <c r="AN51" s="364">
        <v>621120</v>
      </c>
      <c r="AO51" s="365">
        <v>12.8</v>
      </c>
      <c r="AP51" s="366">
        <v>333013</v>
      </c>
      <c r="AQ51" s="367">
        <v>5.3</v>
      </c>
      <c r="AR51" s="368">
        <v>7.5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538</v>
      </c>
      <c r="AM52" s="371">
        <v>258106</v>
      </c>
      <c r="AN52" s="372">
        <v>159325</v>
      </c>
      <c r="AO52" s="373">
        <v>28.8</v>
      </c>
      <c r="AP52" s="374">
        <v>126732</v>
      </c>
      <c r="AQ52" s="375">
        <v>19.100000000000001</v>
      </c>
      <c r="AR52" s="376">
        <v>9.6999999999999993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539</v>
      </c>
      <c r="AL53" s="355"/>
      <c r="AM53" s="363">
        <v>1465262</v>
      </c>
      <c r="AN53" s="364">
        <v>936868</v>
      </c>
      <c r="AO53" s="365">
        <v>50.8</v>
      </c>
      <c r="AP53" s="366">
        <v>280458</v>
      </c>
      <c r="AQ53" s="367">
        <v>-15.8</v>
      </c>
      <c r="AR53" s="368">
        <v>66.599999999999994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538</v>
      </c>
      <c r="AM54" s="371">
        <v>208345</v>
      </c>
      <c r="AN54" s="372">
        <v>133213</v>
      </c>
      <c r="AO54" s="373">
        <v>-16.399999999999999</v>
      </c>
      <c r="AP54" s="374">
        <v>127286</v>
      </c>
      <c r="AQ54" s="375">
        <v>0.4</v>
      </c>
      <c r="AR54" s="376">
        <v>-16.8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540</v>
      </c>
      <c r="AL55" s="355"/>
      <c r="AM55" s="363">
        <v>814089</v>
      </c>
      <c r="AN55" s="364">
        <v>516554</v>
      </c>
      <c r="AO55" s="365">
        <v>-44.9</v>
      </c>
      <c r="AP55" s="366">
        <v>291945</v>
      </c>
      <c r="AQ55" s="367">
        <v>4.0999999999999996</v>
      </c>
      <c r="AR55" s="368">
        <v>-49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538</v>
      </c>
      <c r="AM56" s="371">
        <v>489503</v>
      </c>
      <c r="AN56" s="372">
        <v>310598</v>
      </c>
      <c r="AO56" s="373">
        <v>133.19999999999999</v>
      </c>
      <c r="AP56" s="374">
        <v>127651</v>
      </c>
      <c r="AQ56" s="375">
        <v>0.3</v>
      </c>
      <c r="AR56" s="376">
        <v>132.9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541</v>
      </c>
      <c r="AL57" s="355"/>
      <c r="AM57" s="363">
        <v>401427</v>
      </c>
      <c r="AN57" s="364">
        <v>258485</v>
      </c>
      <c r="AO57" s="365">
        <v>-50</v>
      </c>
      <c r="AP57" s="366">
        <v>291173</v>
      </c>
      <c r="AQ57" s="367">
        <v>-0.3</v>
      </c>
      <c r="AR57" s="368">
        <v>-49.7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538</v>
      </c>
      <c r="AM58" s="371">
        <v>215394</v>
      </c>
      <c r="AN58" s="372">
        <v>138695</v>
      </c>
      <c r="AO58" s="373">
        <v>-55.3</v>
      </c>
      <c r="AP58" s="374">
        <v>119071</v>
      </c>
      <c r="AQ58" s="375">
        <v>-6.7</v>
      </c>
      <c r="AR58" s="376">
        <v>-48.6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542</v>
      </c>
      <c r="AL59" s="355"/>
      <c r="AM59" s="363">
        <v>464801</v>
      </c>
      <c r="AN59" s="364">
        <v>308223</v>
      </c>
      <c r="AO59" s="365">
        <v>19.2</v>
      </c>
      <c r="AP59" s="366">
        <v>271581</v>
      </c>
      <c r="AQ59" s="367">
        <v>-6.7</v>
      </c>
      <c r="AR59" s="368">
        <v>25.9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538</v>
      </c>
      <c r="AM60" s="371">
        <v>303142</v>
      </c>
      <c r="AN60" s="372">
        <v>201023</v>
      </c>
      <c r="AO60" s="373">
        <v>44.9</v>
      </c>
      <c r="AP60" s="374">
        <v>117844</v>
      </c>
      <c r="AQ60" s="375">
        <v>-1</v>
      </c>
      <c r="AR60" s="376">
        <v>45.9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543</v>
      </c>
      <c r="AL61" s="377"/>
      <c r="AM61" s="378">
        <v>830359</v>
      </c>
      <c r="AN61" s="379">
        <v>528250</v>
      </c>
      <c r="AO61" s="380">
        <v>-2.4</v>
      </c>
      <c r="AP61" s="381">
        <v>293634</v>
      </c>
      <c r="AQ61" s="382">
        <v>-2.7</v>
      </c>
      <c r="AR61" s="368">
        <v>0.3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538</v>
      </c>
      <c r="AM62" s="371">
        <v>294898</v>
      </c>
      <c r="AN62" s="372">
        <v>188571</v>
      </c>
      <c r="AO62" s="373">
        <v>27</v>
      </c>
      <c r="AP62" s="374">
        <v>123717</v>
      </c>
      <c r="AQ62" s="375">
        <v>2.4</v>
      </c>
      <c r="AR62" s="376">
        <v>24.6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IuVxaWDWMu/VLaOUOqK9O79EY+MYbrb3+jy5ft9sXwGHT2v4L0pWbLx/5C7TW3YNbLn3MP2psUQgBdEVMePLrA==" saltValue="IF42VtuN+PkkUEgpHcemN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scaleWithDoc="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85" zoomScale="70" zoomScaleNormal="70" zoomScaleSheetLayoutView="55" workbookViewId="0">
      <selection activeCell="B21" sqref="B21:AX21"/>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u5i2wLop3q9d6bbHXyzIndaWy9Xd60k8mIi1B/VPOriCMtrcImWHbJnal7Fx5eU8CZFGjJJGmSEQ9CuKeU7Ew==" saltValue="d+AJHumzc8B0VbYNhK/6SA=="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r:id="rId1"/>
  <headerFooter scaleWithDoc="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10" zoomScale="70" zoomScaleNormal="70" zoomScaleSheetLayoutView="55" workbookViewId="0">
      <selection activeCell="B21" sqref="B21:AX21"/>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LWKFjWuhlLMnp5xnSEnXtXNONSE5TIeT4PCGog9TCU0CJG6H/7EZuJ2LE/IKVbMhxKq2ewq3EzDmgBiG+WlQ==" saltValue="4XqN0qSIoS9c1P/J6pi2fQ=="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r:id="rId1"/>
  <headerFooter scaleWithDoc="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55" zoomScaleNormal="55" zoomScaleSheetLayoutView="100" workbookViewId="0">
      <selection activeCell="B21" sqref="B21:AX2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32" t="s">
        <v>3</v>
      </c>
      <c r="D47" s="1232"/>
      <c r="E47" s="1233"/>
      <c r="F47" s="11">
        <v>50.63</v>
      </c>
      <c r="G47" s="12">
        <v>62.17</v>
      </c>
      <c r="H47" s="12">
        <v>72.52</v>
      </c>
      <c r="I47" s="12">
        <v>38.69</v>
      </c>
      <c r="J47" s="13">
        <v>31.48</v>
      </c>
    </row>
    <row r="48" spans="2:10" ht="57.75" customHeight="1" x14ac:dyDescent="0.15">
      <c r="B48" s="14"/>
      <c r="C48" s="1234" t="s">
        <v>4</v>
      </c>
      <c r="D48" s="1234"/>
      <c r="E48" s="1235"/>
      <c r="F48" s="15">
        <v>3.81</v>
      </c>
      <c r="G48" s="16">
        <v>2.56</v>
      </c>
      <c r="H48" s="16">
        <v>3.17</v>
      </c>
      <c r="I48" s="16">
        <v>3.59</v>
      </c>
      <c r="J48" s="17">
        <v>4.1399999999999997</v>
      </c>
    </row>
    <row r="49" spans="2:10" ht="57.75" customHeight="1" thickBot="1" x14ac:dyDescent="0.2">
      <c r="B49" s="18"/>
      <c r="C49" s="1236" t="s">
        <v>5</v>
      </c>
      <c r="D49" s="1236"/>
      <c r="E49" s="1237"/>
      <c r="F49" s="19">
        <v>6.58</v>
      </c>
      <c r="G49" s="20">
        <v>12.08</v>
      </c>
      <c r="H49" s="20">
        <v>9.66</v>
      </c>
      <c r="I49" s="20" t="s">
        <v>552</v>
      </c>
      <c r="J49" s="21" t="s">
        <v>553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w7aiOe2R9cVseY/KVCAdVbQo61WFFTkfTeclTvHm6OlTpt+g52+1/ST69W2Ls93OM1iHb9rqNzZo93c59T+zw==" saltValue="sNYGv6hPNtoH2MXKuyRQK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scaleWithDoc="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2020-09-11T07:36:47Z</cp:lastPrinted>
  <dcterms:created xsi:type="dcterms:W3CDTF">2020-02-10T02:03:58Z</dcterms:created>
  <dcterms:modified xsi:type="dcterms:W3CDTF">2020-10-01T00:53:34Z</dcterms:modified>
  <cp:category/>
</cp:coreProperties>
</file>