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財政係\情報開示推進(財政情報資料集)\27 財政状況資料集＜Ｈ28＞\02報告\１０月２２日提出分\"/>
    </mc:Choice>
  </mc:AlternateContent>
  <bookViews>
    <workbookView xWindow="0" yWindow="0" windowWidth="14430" windowHeight="11985" tabRatio="7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<sst xmlns="http://schemas.openxmlformats.org/spreadsheetml/2006/main" count="1070" uniqueCount="555">
  <si>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</si>
  <si>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</si>
  <si>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</si>
  <si>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</si>
  <si>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</si>
  <si>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</si>
  <si>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</si>
  <si>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</si>
  <si>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</si>
  <si>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</si>
  <si>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</si>
  <si>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</si>
  <si>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</si>
  <si>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</si>
  <si>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</si>
  <si>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</si>
  <si>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</si>
  <si>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</si>
  <si>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</si>
  <si>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</si>
  <si>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</si>
  <si>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</si>
  <si>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</si>
  <si>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</si>
  <si>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</si>
  <si>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</si>
  <si>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</si>
  <si>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</si>
  <si>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</si>
  <si>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</si>
  <si>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</si>
  <si>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</si>
  <si>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</si>
  <si>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</si>
  <si>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</si>
  <si>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</si>
  <si>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</si>
  <si>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</si>
  <si>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</si>
  <si>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</si>
  <si>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</si>
  <si>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</si>
  <si>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</si>
  <si>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</si>
  <si>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</si>
  <si>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</si>
  <si>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</si>
  <si>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</si>
  <si>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</si>
  <si>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</si>
  <si>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</si>
  <si>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</si>
  <si>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</si>
  <si>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</si>
  <si>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</si>
  <si>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</si>
  <si>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</si>
  <si>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</si>
  <si>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</si>
  <si>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</si>
  <si>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</si>
  <si>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</si>
  <si>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</si>
  <si>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</si>
  <si>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</si>
  <si>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</si>
  <si>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</si>
  <si>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</si>
  <si>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</si>
  <si>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</si>
  <si>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</si>
  <si>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</si>
  <si>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</si>
  <si>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</si>
  <si>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</si>
  <si>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</si>
  <si>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</si>
  <si>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</si>
  <si>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</si>
  <si>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</si>
  <si>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</si>
  <si>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</si>
  <si>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</si>
  <si>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幌加内町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</si>
  <si>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</si>
  <si>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</si>
  <si>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</si>
  <si>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</si>
  <si>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</si>
  <si>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</si>
  <si>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</si>
  <si>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</si>
  <si>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</si>
  <si>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</si>
  <si>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</si>
  <si>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</si>
  <si>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</si>
  <si>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</si>
  <si>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</si>
  <si>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</si>
  <si>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</si>
  <si>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</si>
  <si>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</si>
  <si>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</si>
  <si>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</si>
  <si>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</si>
  <si>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</si>
  <si>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</si>
  <si>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</si>
  <si>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</si>
  <si>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</si>
  <si>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</si>
  <si>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</si>
  <si>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</si>
  <si>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</si>
  <si>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</si>
  <si>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</si>
  <si>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</si>
  <si>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</si>
  <si>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</si>
  <si>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</si>
  <si>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</si>
  <si>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</si>
  <si>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</si>
  <si>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</si>
  <si>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</si>
  <si>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</si>
  <si>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</si>
  <si>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</si>
  <si>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</si>
  <si>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</si>
  <si>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</si>
  <si>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</si>
  <si>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</si>
  <si>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</si>
  <si>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</si>
  <si>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</si>
  <si>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</si>
  <si>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</si>
  <si>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</si>
  <si>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</si>
  <si>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</si>
  <si>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</si>
  <si>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</si>
  <si>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</si>
  <si>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</si>
  <si>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</si>
  <si>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</si>
  <si>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</si>
  <si>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</si>
  <si>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</si>
  <si>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</si>
  <si>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</si>
  <si>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</si>
  <si>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</si>
  <si>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</si>
  <si>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</si>
  <si>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</si>
  <si>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</si>
  <si>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</si>
  <si>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</si>
  <si>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</si>
  <si>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</si>
  <si>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</si>
  <si>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</si>
  <si>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</si>
  <si>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</si>
  <si>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</si>
  <si>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</si>
  <si>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</si>
  <si>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</si>
  <si>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</si>
  <si>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</si>
  <si>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</si>
  <si>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</si>
  <si>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</si>
  <si>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</si>
  <si>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</si>
  <si>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</si>
  <si>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</si>
  <si>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</si>
  <si>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</si>
  <si>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</si>
  <si>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</si>
  <si>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</si>
  <si>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</si>
  <si>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</si>
  <si>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</si>
  <si>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</si>
  <si>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</si>
  <si>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</si>
  <si>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</si>
  <si>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</si>
  <si>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</si>
  <si>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</si>
  <si>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</si>
  <si>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</si>
  <si>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北海道幌加内町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</si>
  <si>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</si>
  <si>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</si>
  <si>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</si>
  <si>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</si>
  <si>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</si>
  <si>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</si>
  <si>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</si>
  <si>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</si>
  <si>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</si>
  <si>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</si>
  <si>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</si>
  <si>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</si>
  <si>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</si>
  <si>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</si>
  <si>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</si>
  <si>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</si>
  <si>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</si>
  <si>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</si>
  <si>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</si>
  <si>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</si>
  <si>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</si>
  <si>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</si>
  <si>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</si>
  <si>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</si>
  <si>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</si>
  <si>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</si>
  <si>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</si>
  <si>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</si>
  <si>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</si>
  <si>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</si>
  <si>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</si>
  <si>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</si>
  <si>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</si>
  <si>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</si>
  <si>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</si>
  <si>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</si>
  <si>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</si>
  <si>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</si>
  <si>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</si>
  <si>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</si>
  <si>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</si>
  <si>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</si>
  <si>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</si>
  <si>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</si>
  <si>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</si>
  <si>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</si>
  <si>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</si>
  <si>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</si>
  <si>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</si>
  <si>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</si>
  <si>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</si>
  <si>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</si>
  <si>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</si>
  <si>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</si>
  <si>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</si>
  <si>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</si>
  <si>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</si>
  <si>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</si>
  <si>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</si>
  <si>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</si>
  <si>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</si>
  <si>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</si>
  <si>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</si>
  <si>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</si>
  <si>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</si>
  <si>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</si>
  <si>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</si>
  <si>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</si>
  <si>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</si>
  <si>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</si>
  <si>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</si>
  <si>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</si>
  <si>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</si>
  <si>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</si>
  <si>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</si>
  <si>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</si>
  <si>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</si>
  <si>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</si>
  <si>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</si>
  <si>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</si>
  <si>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</si>
  <si>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</si>
  <si>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</si>
  <si>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</si>
  <si>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</si>
  <si>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</si>
  <si>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</si>
  <si>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</si>
  <si>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</si>
  <si>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</si>
  <si>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</si>
  <si>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</si>
  <si>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</si>
  <si>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</si>
  <si>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</si>
  <si>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</si>
  <si>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</si>
  <si>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</si>
  <si>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</si>
  <si>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</si>
  <si>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</si>
  <si>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</si>
  <si>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</si>
  <si>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</si>
  <si>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</si>
  <si>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</si>
  <si>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</si>
  <si>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</si>
  <si>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</si>
  <si>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</si>
  <si>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</si>
  <si>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</si>
  <si>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</si>
  <si>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</si>
  <si>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</si>
  <si>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</si>
  <si>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</si>
  <si>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</si>
  <si>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</si>
  <si>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</si>
  <si>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</si>
  <si>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</si>
  <si>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</si>
  <si>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</si>
  <si>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</si>
  <si>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</si>
  <si>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</si>
  <si>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</si>
  <si>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</si>
  <si>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</si>
  <si>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</si>
  <si>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</si>
  <si>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</si>
  <si>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</si>
  <si>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</si>
  <si>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</si>
  <si>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</si>
  <si>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</si>
  <si>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</si>
  <si>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</si>
  <si>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</si>
  <si>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</si>
  <si>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</si>
  <si>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</si>
  <si>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</si>
  <si>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</si>
  <si>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</si>
  <si>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</si>
  <si>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北海道幌加内町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</si>
  <si>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</si>
  <si>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</si>
  <si>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</si>
  <si>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</si>
  <si>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</si>
  <si>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</si>
  <si>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</si>
  <si>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</si>
  <si>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</si>
  <si>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</si>
  <si>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</si>
  <si>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</si>
  <si>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</si>
  <si>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</si>
  <si>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</si>
  <si>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</si>
  <si>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</si>
  <si>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</si>
  <si>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</si>
  <si>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</si>
  <si>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</si>
  <si>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</si>
  <si>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</si>
  <si>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</si>
  <si>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</si>
  <si>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</si>
  <si>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</si>
  <si>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</si>
  <si>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</si>
  <si>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</si>
  <si>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</si>
  <si>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</si>
  <si>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</si>
  <si>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</si>
  <si>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</si>
  <si>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</si>
  <si>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</si>
  <si>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</si>
  <si>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</si>
  <si>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</si>
  <si>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</si>
  <si>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</si>
  <si>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</si>
  <si>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</si>
  <si>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</si>
  <si>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</si>
  <si>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</si>
  <si>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</si>
  <si>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</si>
  <si>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</si>
  <si>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</si>
  <si>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</si>
  <si>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</si>
  <si>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</si>
  <si>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</si>
  <si>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</si>
  <si>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</si>
  <si>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</si>
  <si>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</si>
  <si>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</si>
  <si>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</si>
  <si>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</si>
  <si>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</si>
  <si>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</si>
  <si>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</si>
  <si>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</si>
  <si>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</si>
  <si>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</si>
  <si>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</si>
  <si>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</si>
  <si>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</si>
  <si>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</si>
  <si>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</si>
  <si>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</si>
  <si>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</si>
  <si>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</si>
  <si>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</si>
  <si>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</si>
  <si>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</si>
  <si>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</si>
  <si>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</si>
  <si>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</si>
  <si>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</si>
  <si>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</si>
  <si>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</si>
  <si>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</si>
  <si>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</si>
  <si>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</si>
  <si>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</si>
  <si>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</si>
  <si>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</si>
  <si>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</si>
  <si>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</si>
  <si>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</si>
  <si>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</si>
  <si>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</si>
  <si>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</si>
  <si>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</si>
  <si>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</si>
  <si>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</si>
  <si>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</si>
  <si>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</si>
  <si>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</si>
  <si>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</si>
  <si>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</si>
  <si>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</si>
  <si>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</si>
  <si>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</si>
  <si>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</si>
  <si>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</si>
  <si>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</si>
  <si>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</si>
  <si>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</si>
  <si>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</si>
  <si>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</si>
  <si>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</si>
  <si>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</si>
  <si>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</si>
  <si>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</si>
  <si>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</si>
  <si>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</si>
  <si>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</si>
  <si>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</si>
  <si>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</si>
  <si>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</si>
  <si>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</si>
  <si>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</si>
  <si>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</si>
  <si>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</si>
  <si>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</si>
  <si>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</si>
  <si>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</si>
  <si>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</si>
  <si>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</si>
  <si>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</si>
  <si>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</si>
  <si>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</si>
  <si>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</si>
  <si>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</si>
  <si>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</si>
  <si>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</si>
  <si>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</si>
  <si>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</si>
  <si>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</si>
  <si>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</si>
  <si>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</si>
  <si>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</si>
  <si>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</si>
  <si>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</si>
  <si>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</si>
  <si>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</si>
  <si>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</si>
  <si>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</si>
  <si>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</si>
  <si>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</si>
  <si>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</si>
  <si>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</si>
  <si>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</si>
  <si>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</si>
  <si>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</si>
  <si>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</si>
  <si>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</si>
  <si>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</si>
  <si>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</si>
  <si>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</si>
  <si>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</si>
  <si>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</si>
  <si>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</si>
  <si>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</si>
  <si>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</si>
  <si>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</si>
  <si>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</si>
  <si>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</si>
  <si>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</si>
  <si>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</si>
  <si>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</si>
  <si>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</si>
  <si>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</si>
  <si>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国民健康保険病院事業会計</t>
  </si>
  <si>
    <t>▲ 0.40</t>
  </si>
  <si>
    <t>介護保険特別会計</t>
  </si>
  <si>
    <t>国民健康保険特別会計</t>
  </si>
  <si>
    <t>後期高齢者医療特別会計</t>
  </si>
  <si>
    <t>奨学資金特別会計</t>
  </si>
  <si>
    <t>簡易水道事業特別会計</t>
  </si>
  <si>
    <t>下水道事業特別会計</t>
  </si>
  <si>
    <t>その他会計（赤字）</t>
  </si>
  <si>
    <t>その他会計（黒字）</t>
  </si>
  <si>
    <t>-</t>
    <phoneticPr fontId="2"/>
  </si>
  <si>
    <t>北空知衛生センター組合</t>
    <rPh sb="0" eb="1">
      <t>キタ</t>
    </rPh>
    <rPh sb="1" eb="3">
      <t>ソラチ</t>
    </rPh>
    <rPh sb="3" eb="5">
      <t>エイセイ</t>
    </rPh>
    <rPh sb="9" eb="11">
      <t>クミアイ</t>
    </rPh>
    <phoneticPr fontId="2"/>
  </si>
  <si>
    <t>深川地区消防組合</t>
    <rPh sb="0" eb="2">
      <t>フカガワ</t>
    </rPh>
    <rPh sb="2" eb="4">
      <t>チク</t>
    </rPh>
    <rPh sb="4" eb="6">
      <t>ショウボウ</t>
    </rPh>
    <rPh sb="6" eb="8">
      <t>クミアイ</t>
    </rPh>
    <phoneticPr fontId="2"/>
  </si>
  <si>
    <t>上川教育研修センター組合</t>
    <rPh sb="0" eb="2">
      <t>カミカワ</t>
    </rPh>
    <rPh sb="2" eb="4">
      <t>キョウイク</t>
    </rPh>
    <rPh sb="4" eb="6">
      <t>ケンシュウ</t>
    </rPh>
    <rPh sb="10" eb="12">
      <t>クミアイ</t>
    </rPh>
    <phoneticPr fontId="2"/>
  </si>
  <si>
    <t>-</t>
    <phoneticPr fontId="2"/>
  </si>
  <si>
    <t>-</t>
    <phoneticPr fontId="2"/>
  </si>
  <si>
    <t>ほろかない振興公社</t>
    <rPh sb="5" eb="7">
      <t>シンコウ</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</si>
  <si>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</si>
  <si>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</si>
  <si>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</si>
  <si>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</si>
  <si>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</si>
  <si>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</si>
  <si>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</si>
  <si>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</si>
  <si>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</si>
  <si>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</si>
  <si>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</si>
  <si>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将来負担比率は発生しておらず、建設事業費についても減少傾向にあるが、今後の公共施設の老朽化により将来負担が懸念される。
公共施設等総合管理計画のもと、既存施設の利活用や集約化を検討し、最小限度の費用で負担軽減に努めていく必要がある。</t>
    <phoneticPr fontId="5"/>
  </si>
  <si>
    <t xml:space="preserve">　将来負担比率、実質公債費比率ともに類似団体平均を下回っている。
引き続き、事務事業の効率化、見直し等による経費の削減に努め、計画的な事業の遂行による新規地方債の発行抑制と有利な地方債の活用により比率減少に努める必要がある。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</si>
</sst>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1169461</c:v>
                </c:pt>
                <c:pt idx="1">
                  <c:v>550425</c:v>
                </c:pt>
                <c:pt idx="2">
                  <c:v>621120</c:v>
                </c:pt>
                <c:pt idx="3">
                  <c:v>936868</c:v>
                </c:pt>
                <c:pt idx="4">
                  <c:v>516554</c:v>
                </c:pt>
              </c:numCache>
            </c:numRef>
          </c:val>
          <c:smooth val="0"/>
        </c:ser>
        <c:dLbls>
          <c:showLegendKey val="0"/>
          <c:showVal val="0"/>
          <c:showCatName val="0"/>
          <c:showSerName val="0"/>
          <c:showPercent val="0"/>
          <c:showBubbleSize val="0"/>
        </c:dLbls>
        <c:marker val="1"/>
        <c:smooth val="0"/>
        <c:axId val="577637376"/>
        <c:axId val="577636984"/>
      </c:lineChart>
      <c:catAx>
        <c:axId val="577637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7636984"/>
        <c:crosses val="autoZero"/>
        <c:auto val="1"/>
        <c:lblAlgn val="ctr"/>
        <c:lblOffset val="100"/>
        <c:tickLblSkip val="1"/>
        <c:tickMarkSkip val="1"/>
        <c:noMultiLvlLbl val="0"/>
      </c:catAx>
      <c:valAx>
        <c:axId val="577636984"/>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763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4.03</c:v>
                </c:pt>
                <c:pt idx="1">
                  <c:v>3.69</c:v>
                </c:pt>
                <c:pt idx="2">
                  <c:v>3.81</c:v>
                </c:pt>
                <c:pt idx="3">
                  <c:v>2.56</c:v>
                </c:pt>
                <c:pt idx="4">
                  <c:v>3.17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35.229999999999997</c:v>
                </c:pt>
                <c:pt idx="1">
                  <c:v>41.51</c:v>
                </c:pt>
                <c:pt idx="2">
                  <c:v>50.63</c:v>
                </c:pt>
                <c:pt idx="3">
                  <c:v>62.17</c:v>
                </c:pt>
                <c:pt idx="4">
                  <c:v>72.52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77635416"/>
        <c:axId val="57763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12.84</c:v>
                </c:pt>
                <c:pt idx="1">
                  <c:v>12.65</c:v>
                </c:pt>
                <c:pt idx="2">
                  <c:v>6.58</c:v>
                </c:pt>
                <c:pt idx="3">
                  <c:v>12.08</c:v>
                </c:pt>
                <c:pt idx="4">
                  <c:v>9.66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77635416"/>
        <c:axId val="577635024"/>
      </c:lineChart>
      <c:catAx>
        <c:axId val="57763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7635024"/>
        <c:crosses val="autoZero"/>
        <c:auto val="1"/>
        <c:lblAlgn val="ctr"/>
        <c:lblOffset val="100"/>
        <c:tickLblSkip val="1"/>
        <c:tickMarkSkip val="1"/>
        <c:noMultiLvlLbl val="0"/>
      </c:catAx>
      <c:valAx>
        <c:axId val="57763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63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0.03</c:v>
                </c:pt>
                <c:pt idx="8">
                  <c:v>#N/A</c:v>
                </c:pt>
                <c:pt idx="9">
                  <c:v>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0.09</c:v>
                </c:pt>
                <c:pt idx="4">
                  <c:v>#N/A</c:v>
                </c:pt>
                <c:pt idx="5">
                  <c:v>0.41</c:v>
                </c:pt>
                <c:pt idx="6">
                  <c:v>#N/A</c:v>
                </c:pt>
                <c:pt idx="7">
                  <c:v>0.35</c:v>
                </c:pt>
                <c:pt idx="8">
                  <c:v>#N/A</c:v>
                </c:pt>
                <c:pt idx="9">
                  <c:v>0.47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1.06</c:v>
                </c:pt>
                <c:pt idx="2">
                  <c:v>#N/A</c:v>
                </c:pt>
                <c:pt idx="3">
                  <c:v>0.84</c:v>
                </c:pt>
                <c:pt idx="4">
                  <c:v>#N/A</c:v>
                </c:pt>
                <c:pt idx="5">
                  <c:v>0.36</c:v>
                </c:pt>
                <c:pt idx="6">
                  <c:v>0.4</c:v>
                </c:pt>
                <c:pt idx="7">
                  <c:v>#N/A</c:v>
                </c:pt>
                <c:pt idx="8">
                  <c:v>#N/A</c:v>
                </c:pt>
                <c:pt idx="9">
                  <c:v>1.05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4.03</c:v>
                </c:pt>
                <c:pt idx="2">
                  <c:v>#N/A</c:v>
                </c:pt>
                <c:pt idx="3">
                  <c:v>3.68</c:v>
                </c:pt>
                <c:pt idx="4">
                  <c:v>#N/A</c:v>
                </c:pt>
                <c:pt idx="5">
                  <c:v>3.8</c:v>
                </c:pt>
                <c:pt idx="6">
                  <c:v>#N/A</c:v>
                </c:pt>
                <c:pt idx="7">
                  <c:v>2.5499999999999998</c:v>
                </c:pt>
                <c:pt idx="8">
                  <c:v>#N/A</c:v>
                </c:pt>
                <c:pt idx="9">
                  <c:v>3.17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77634240"/>
        <c:axId val="577633848"/>
      </c:barChart>
      <c:catAx>
        <c:axId val="57763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7633848"/>
        <c:crosses val="autoZero"/>
        <c:auto val="1"/>
        <c:lblAlgn val="ctr"/>
        <c:lblOffset val="100"/>
        <c:tickLblSkip val="1"/>
        <c:tickMarkSkip val="1"/>
        <c:noMultiLvlLbl val="0"/>
      </c:catAx>
      <c:valAx>
        <c:axId val="577633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63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470</c:v>
                </c:pt>
                <c:pt idx="5">
                  <c:v>449</c:v>
                </c:pt>
                <c:pt idx="8">
                  <c:v>456</c:v>
                </c:pt>
                <c:pt idx="11">
                  <c:v>487</c:v>
                </c:pt>
                <c:pt idx="14">
                  <c:v>519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10</c:v>
                </c:pt>
                <c:pt idx="6">
                  <c:v>7</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81</c:v>
                </c:pt>
                <c:pt idx="3">
                  <c:v>69</c:v>
                </c:pt>
                <c:pt idx="6">
                  <c:v>72</c:v>
                </c:pt>
                <c:pt idx="9">
                  <c:v>76</c:v>
                </c:pt>
                <c:pt idx="12">
                  <c:v>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497</c:v>
                </c:pt>
                <c:pt idx="3">
                  <c:v>448</c:v>
                </c:pt>
                <c:pt idx="6">
                  <c:v>431</c:v>
                </c:pt>
                <c:pt idx="9">
                  <c:v>418</c:v>
                </c:pt>
                <c:pt idx="12">
                  <c:v>431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77633064"/>
        <c:axId val="57763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122</c:v>
                </c:pt>
                <c:pt idx="2">
                  <c:v>#N/A</c:v>
                </c:pt>
                <c:pt idx="3">
                  <c:v>#N/A</c:v>
                </c:pt>
                <c:pt idx="4">
                  <c:v>80</c:v>
                </c:pt>
                <c:pt idx="5">
                  <c:v>#N/A</c:v>
                </c:pt>
                <c:pt idx="6">
                  <c:v>#N/A</c:v>
                </c:pt>
                <c:pt idx="7">
                  <c:v>56</c:v>
                </c:pt>
                <c:pt idx="8">
                  <c:v>#N/A</c:v>
                </c:pt>
                <c:pt idx="9">
                  <c:v>#N/A</c:v>
                </c:pt>
                <c:pt idx="10">
                  <c:v>9</c:v>
                </c:pt>
                <c:pt idx="11">
                  <c:v>#N/A</c:v>
                </c:pt>
                <c:pt idx="12">
                  <c:v>#N/A</c:v>
                </c:pt>
                <c:pt idx="13">
                  <c:v>-26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77633064"/>
        <c:axId val="577632672"/>
      </c:lineChart>
      <c:catAx>
        <c:axId val="57763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7632672"/>
        <c:crosses val="autoZero"/>
        <c:auto val="1"/>
        <c:lblAlgn val="ctr"/>
        <c:lblOffset val="100"/>
        <c:tickLblSkip val="1"/>
        <c:tickMarkSkip val="1"/>
        <c:noMultiLvlLbl val="0"/>
      </c:catAx>
      <c:valAx>
        <c:axId val="57763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63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3687</c:v>
                </c:pt>
                <c:pt idx="5">
                  <c:v>4039</c:v>
                </c:pt>
                <c:pt idx="8">
                  <c:v>3908</c:v>
                </c:pt>
                <c:pt idx="11">
                  <c:v>4287</c:v>
                </c:pt>
                <c:pt idx="14">
                  <c:v>4116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729</c:v>
                </c:pt>
                <c:pt idx="5">
                  <c:v>650</c:v>
                </c:pt>
                <c:pt idx="8">
                  <c:v>619</c:v>
                </c:pt>
                <c:pt idx="11">
                  <c:v>616</c:v>
                </c:pt>
                <c:pt idx="14">
                  <c:v>574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4080</c:v>
                </c:pt>
                <c:pt idx="5">
                  <c:v>4401</c:v>
                </c:pt>
                <c:pt idx="8">
                  <c:v>4511</c:v>
                </c:pt>
                <c:pt idx="11">
                  <c:v>4835</c:v>
                </c:pt>
                <c:pt idx="14">
                  <c:v>5054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714</c:v>
                </c:pt>
                <c:pt idx="3">
                  <c:v>719</c:v>
                </c:pt>
                <c:pt idx="6">
                  <c:v>685</c:v>
                </c:pt>
                <c:pt idx="9">
                  <c:v>717</c:v>
                </c:pt>
                <c:pt idx="12">
                  <c:v>868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824</c:v>
                </c:pt>
                <c:pt idx="3">
                  <c:v>781</c:v>
                </c:pt>
                <c:pt idx="6">
                  <c:v>746</c:v>
                </c:pt>
                <c:pt idx="9">
                  <c:v>674</c:v>
                </c:pt>
                <c:pt idx="12">
                  <c:v>636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3980</c:v>
                </c:pt>
                <c:pt idx="3">
                  <c:v>3783</c:v>
                </c:pt>
                <c:pt idx="6">
                  <c:v>3749</c:v>
                </c:pt>
                <c:pt idx="9">
                  <c:v>4493</c:v>
                </c:pt>
                <c:pt idx="12">
                  <c:v>4783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77631888"/>
        <c:axId val="577631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77631888"/>
        <c:axId val="577631104"/>
      </c:lineChart>
      <c:catAx>
        <c:axId val="57763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7631104"/>
        <c:crosses val="autoZero"/>
        <c:auto val="1"/>
        <c:lblAlgn val="ctr"/>
        <c:lblOffset val="100"/>
        <c:tickLblSkip val="1"/>
        <c:tickMarkSkip val="1"/>
        <c:noMultiLvlLbl val="0"/>
      </c:catAx>
      <c:valAx>
        <c:axId val="57763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63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{4FAD20BC-285E-4F84-B805-A00F3291FF1E}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{18FE7C73-F9B0-4F42-9441-A6A540513C45}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{D9F0DB42-8A2C-4E6E-BB8D-85E415C777CA}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{32D4429E-06FA-4F1E-9FDB-B1CED090C96F}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{C575684C-0878-494A-859B-99DB9FF4445C}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{EC68C9D7-284C-46F3-B2EF-27F84F0766FD}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{BCF096F5-3AAB-4B5A-84FB-D16376A6934D}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{E36A05F9-3775-4998-8785-C7D34E2C8CD1}</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{2FF07F80-0D77-47A4-8008-10BF08CDBCCD}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{90317F82-728F-4AAB-A2BA-09A7B848B8BC}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16896792"/>
        <c:axId val="616896400"/>
      </c:scatterChart>
      <c:valAx>
        <c:axId val="616896792"/>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6896400"/>
        <c:crosses val="autoZero"/>
        <c:crossBetween val="midCat"/>
      </c:valAx>
      <c:valAx>
        <c:axId val="6168964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6896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{F4C32EF4-AA9B-42A4-9015-5FB7FDB29691}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{48FEB814-66B8-482F-90B0-58533AE20D3D}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{5A5E2634-AACB-48BB-83C2-96C9C23E1EED}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{1BD2DAD4-A9EE-465F-956D-1E6015500C38}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{647F31A3-EA9D-4368-AAFC-FB34051E8432}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6.8</c:v>
                </c:pt>
                <c:pt idx="1">
                  <c:v>5.2</c:v>
                </c:pt>
                <c:pt idx="2">
                  <c:v>3.8</c:v>
                </c:pt>
                <c:pt idx="3">
                  <c:v>2.2000000000000002</c:v>
                </c:pt>
                <c:pt idx="4">
                  <c:v>0.6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{9EC287FF-9D93-47B1-A9C7-5E63E1ECC6B9}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{634DAC1C-4DEB-4207-9B0B-F8CFC5EBBDCF}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{6BDCE5BB-3667-4F76-B2B4-6EAB8432D71E}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{44A5C050-3BD7-4C51-8FEF-4ABECCC74B82}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{BF7E1F60-25A4-49A9-ADF7-07A8B19660E5}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77627968"/>
        <c:axId val="577628360"/>
      </c:scatterChart>
      <c:valAx>
        <c:axId val="577627968"/>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7628360"/>
        <c:crosses val="autoZero"/>
        <c:crossBetween val="midCat"/>
      </c:valAx>
      <c:valAx>
        <c:axId val="5776283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7627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元利償還金は、計画的な事業の遂行や繰上</a:t>
          </a:r>
          <a:r>
            <a:rPr lang="ja-JP" altLang="en-US" sz="1100" b="0" i="0" baseline="0">
              <a:solidFill>
                <a:schemeClr val="dk1"/>
              </a:solidFill>
              <a:effectLst/>
              <a:latin typeface="+mn-lt"/>
              <a:ea typeface="+mn-ea"/>
              <a:cs typeface="+mn-cs"/>
            </a:rPr>
            <a:t>償還</a:t>
          </a:r>
          <a:r>
            <a:rPr lang="ja-JP" altLang="ja-JP" sz="1100" b="0" i="0" baseline="0">
              <a:solidFill>
                <a:schemeClr val="dk1"/>
              </a:solidFill>
              <a:effectLst/>
              <a:latin typeface="+mn-lt"/>
              <a:ea typeface="+mn-ea"/>
              <a:cs typeface="+mn-cs"/>
            </a:rPr>
            <a:t>によりに年々減少しており、同様に算入公債費等（後年度、普通交付税で財政措置される公債費）も徐々に連動して減少している。これは、算入公債費のある有利な起債借入を行っているためである。</a:t>
          </a:r>
          <a:endParaRPr lang="ja-JP" altLang="ja-JP" sz="1400">
            <a:effectLst/>
          </a:endParaRPr>
        </a:p>
        <a:p>
          <a:pPr rtl="0"/>
          <a:r>
            <a:rPr lang="ja-JP" altLang="ja-JP" sz="1100" b="0" i="0" baseline="0">
              <a:solidFill>
                <a:schemeClr val="dk1"/>
              </a:solidFill>
              <a:effectLst/>
              <a:latin typeface="+mn-lt"/>
              <a:ea typeface="+mn-ea"/>
              <a:cs typeface="+mn-cs"/>
            </a:rPr>
            <a:t>　引き続き、事業の必要性・緊急性を勘案し、新規地方債の発行を抑制するとともに、有利な地方債の活用により、公債費の適正化に努める。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今年度発行した診療所の建設</a:t>
          </a:r>
          <a:r>
            <a:rPr lang="ja-JP" altLang="en-US" sz="1100" b="0" i="0" baseline="0">
              <a:solidFill>
                <a:schemeClr val="dk1"/>
              </a:solidFill>
              <a:effectLst/>
              <a:latin typeface="+mn-lt"/>
              <a:ea typeface="+mn-ea"/>
              <a:cs typeface="+mn-cs"/>
            </a:rPr>
            <a:t>および旧病院建物の取壊しにより</a:t>
          </a:r>
          <a:r>
            <a:rPr lang="ja-JP" altLang="ja-JP" sz="1100" b="0" i="0" baseline="0">
              <a:solidFill>
                <a:schemeClr val="dk1"/>
              </a:solidFill>
              <a:effectLst/>
              <a:latin typeface="+mn-lt"/>
              <a:ea typeface="+mn-ea"/>
              <a:cs typeface="+mn-cs"/>
            </a:rPr>
            <a:t>一般会計等に係る地方債が昨年を上回った状況にある。</a:t>
          </a:r>
          <a:endParaRPr lang="ja-JP" altLang="ja-JP" sz="1400">
            <a:effectLst/>
          </a:endParaRPr>
        </a:p>
        <a:p>
          <a:pPr rtl="0"/>
          <a:r>
            <a:rPr lang="ja-JP" altLang="ja-JP" sz="1100" b="0" i="0" baseline="0">
              <a:solidFill>
                <a:schemeClr val="dk1"/>
              </a:solidFill>
              <a:effectLst/>
              <a:latin typeface="+mn-lt"/>
              <a:ea typeface="+mn-ea"/>
              <a:cs typeface="+mn-cs"/>
            </a:rPr>
            <a:t>　引き続き、事務事業の効率化、見直し等による経費の削減に努め、計画的な事業の遂行により新規地方債の発行抑制、有利な地方債の活用、繰上償還などの実施により比率減少に努める。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1,574
767.04
4,224,781
4,142,787
80,685
2,544,969
4,782,750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本町は南北に</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ｋｍと長い地形をしているため、道路や橋梁の比率が高く、類似団体と比較しても償却率が高くなっている。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136313</xdr:rowOff>
    </xdr:from>
    <xdr:to>
      <xdr:col>3</xdr:col>
      <xdr:colOff>511175</xdr:colOff>
      <xdr:row>31</xdr:row>
      <xdr:rowOff>66463</xdr:rowOff>
    </xdr:to>
    <xdr:sp macro="" textlink="">
      <xdr:nvSpPr>
        <xdr:cNvPr id="83" name="円/楕円 82"/>
        <xdr:cNvSpPr/>
      </xdr:nvSpPr>
      <xdr:spPr>
        <a:xfrm>
          <a:off x="4000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82990</xdr:rowOff>
    </xdr:from>
    <xdr:ext cx="405111" cy="259045"/>
    <xdr:sp macro="" textlink="">
      <xdr:nvSpPr>
        <xdr:cNvPr id="85" name="n_1mainValue有形固定資産減価償却率"/>
        <xdr:cNvSpPr txBox="1"/>
      </xdr:nvSpPr>
      <xdr:spPr>
        <a:xfrm>
          <a:off x="3836043"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1,574
767.04
4,224,781
4,142,787
80,685
2,544,969
4,782,750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25400</xdr:rowOff>
    </xdr:from>
    <xdr:to>
      <xdr:col>5</xdr:col>
      <xdr:colOff>409575</xdr:colOff>
      <xdr:row>38</xdr:row>
      <xdr:rowOff>127000</xdr:rowOff>
    </xdr:to>
    <xdr:sp macro="" textlink="">
      <xdr:nvSpPr>
        <xdr:cNvPr id="68" name="円/楕円 67"/>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143527</xdr:rowOff>
    </xdr:from>
    <xdr:ext cx="405111" cy="259045"/>
    <xdr:sp macro="" textlink="">
      <xdr:nvSpPr>
        <xdr:cNvPr id="70" name="n_1mainValue【道路】&#10;有形固定資産減価償却率"/>
        <xdr:cNvSpPr txBox="1"/>
      </xdr:nvSpPr>
      <xdr:spPr>
        <a:xfrm>
          <a:off x="3582043"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151347</xdr:rowOff>
    </xdr:from>
    <xdr:to>
      <xdr:col>14</xdr:col>
      <xdr:colOff>79375</xdr:colOff>
      <xdr:row>40</xdr:row>
      <xdr:rowOff>81497</xdr:rowOff>
    </xdr:to>
    <xdr:sp macro="" textlink="">
      <xdr:nvSpPr>
        <xdr:cNvPr id="107" name="円/楕円 106"/>
        <xdr:cNvSpPr/>
      </xdr:nvSpPr>
      <xdr:spPr>
        <a:xfrm>
          <a:off x="9588500" y="68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08"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38</xdr:row>
      <xdr:rowOff>98024</xdr:rowOff>
    </xdr:from>
    <xdr:ext cx="599010" cy="259045"/>
    <xdr:sp macro="" textlink="">
      <xdr:nvSpPr>
        <xdr:cNvPr id="109" name="n_1mainValue【道路】&#10;一人当たり延長"/>
        <xdr:cNvSpPr txBox="1"/>
      </xdr:nvSpPr>
      <xdr:spPr>
        <a:xfrm>
          <a:off x="9327094" y="661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183.886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143510</xdr:rowOff>
    </xdr:from>
    <xdr:to>
      <xdr:col>5</xdr:col>
      <xdr:colOff>409575</xdr:colOff>
      <xdr:row>60</xdr:row>
      <xdr:rowOff>73660</xdr:rowOff>
    </xdr:to>
    <xdr:sp macro="" textlink="">
      <xdr:nvSpPr>
        <xdr:cNvPr id="145" name="円/楕円 144"/>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90187</xdr:rowOff>
    </xdr:from>
    <xdr:ext cx="405111" cy="259045"/>
    <xdr:sp macro="" textlink="">
      <xdr:nvSpPr>
        <xdr:cNvPr id="147" name="n_1mainValue【橋りょう・トンネル】&#10;有形固定資産減価償却率"/>
        <xdr:cNvSpPr txBox="1"/>
      </xdr:nvSpPr>
      <xdr:spPr>
        <a:xfrm>
          <a:off x="3582043"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61089</xdr:rowOff>
    </xdr:from>
    <xdr:to>
      <xdr:col>15</xdr:col>
      <xdr:colOff>180340</xdr:colOff>
      <xdr:row>63</xdr:row>
      <xdr:rowOff>114581</xdr:rowOff>
    </xdr:to>
    <xdr:cxnSp macro="">
      <xdr:nvCxnSpPr>
        <xdr:cNvPr id="169" name="直線コネクタ 168"/>
        <xdr:cNvCxnSpPr/>
      </xdr:nvCxnSpPr>
      <xdr:spPr>
        <a:xfrm flipV="1">
          <a:off x="10476865" y="10005189"/>
          <a:ext cx="0" cy="91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118408</xdr:rowOff>
    </xdr:from>
    <xdr:ext cx="599010" cy="259045"/>
    <xdr:sp macro="" textlink="">
      <xdr:nvSpPr>
        <xdr:cNvPr id="170" name="【橋りょう・トンネル】&#10;一人当たり有形固定資産（償却資産）額最小値テキスト"/>
        <xdr:cNvSpPr txBox="1"/>
      </xdr:nvSpPr>
      <xdr:spPr>
        <a:xfrm>
          <a:off x="10566400" y="109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114581</xdr:rowOff>
    </xdr:from>
    <xdr:to>
      <xdr:col>15</xdr:col>
      <xdr:colOff>269875</xdr:colOff>
      <xdr:row>63</xdr:row>
      <xdr:rowOff>114581</xdr:rowOff>
    </xdr:to>
    <xdr:cxnSp macro="">
      <xdr:nvCxnSpPr>
        <xdr:cNvPr id="171" name="直線コネクタ 170"/>
        <xdr:cNvCxnSpPr/>
      </xdr:nvCxnSpPr>
      <xdr:spPr>
        <a:xfrm>
          <a:off x="10388600" y="1091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7766</xdr:rowOff>
    </xdr:from>
    <xdr:ext cx="690189" cy="259045"/>
    <xdr:sp macro="" textlink="">
      <xdr:nvSpPr>
        <xdr:cNvPr id="172" name="【橋りょう・トンネル】&#10;一人当たり有形固定資産（償却資産）額最大値テキスト"/>
        <xdr:cNvSpPr txBox="1"/>
      </xdr:nvSpPr>
      <xdr:spPr>
        <a:xfrm>
          <a:off x="10566400" y="9780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58</xdr:row>
      <xdr:rowOff>61089</xdr:rowOff>
    </xdr:from>
    <xdr:to>
      <xdr:col>15</xdr:col>
      <xdr:colOff>269875</xdr:colOff>
      <xdr:row>58</xdr:row>
      <xdr:rowOff>61089</xdr:rowOff>
    </xdr:to>
    <xdr:cxnSp macro="">
      <xdr:nvCxnSpPr>
        <xdr:cNvPr id="173" name="直線コネクタ 172"/>
        <xdr:cNvCxnSpPr/>
      </xdr:nvCxnSpPr>
      <xdr:spPr>
        <a:xfrm>
          <a:off x="10388600" y="1000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161021</xdr:rowOff>
    </xdr:from>
    <xdr:ext cx="599010" cy="259045"/>
    <xdr:sp macro="" textlink="">
      <xdr:nvSpPr>
        <xdr:cNvPr id="174" name="【橋りょう・トンネル】&#10;一人当たり有形固定資産（償却資産）額平均値テキスト"/>
        <xdr:cNvSpPr txBox="1"/>
      </xdr:nvSpPr>
      <xdr:spPr>
        <a:xfrm>
          <a:off x="10566400" y="1044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11144</xdr:rowOff>
    </xdr:from>
    <xdr:to>
      <xdr:col>15</xdr:col>
      <xdr:colOff>231775</xdr:colOff>
      <xdr:row>61</xdr:row>
      <xdr:rowOff>112744</xdr:rowOff>
    </xdr:to>
    <xdr:sp macro="" textlink="">
      <xdr:nvSpPr>
        <xdr:cNvPr id="175" name="フローチャート : 判断 174"/>
        <xdr:cNvSpPr/>
      </xdr:nvSpPr>
      <xdr:spPr>
        <a:xfrm>
          <a:off x="10426700" y="104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47890</xdr:rowOff>
    </xdr:from>
    <xdr:to>
      <xdr:col>14</xdr:col>
      <xdr:colOff>79375</xdr:colOff>
      <xdr:row>61</xdr:row>
      <xdr:rowOff>149490</xdr:rowOff>
    </xdr:to>
    <xdr:sp macro="" textlink="">
      <xdr:nvSpPr>
        <xdr:cNvPr id="176" name="フローチャート : 判断 175"/>
        <xdr:cNvSpPr/>
      </xdr:nvSpPr>
      <xdr:spPr>
        <a:xfrm>
          <a:off x="9588500" y="105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93738</xdr:rowOff>
    </xdr:from>
    <xdr:to>
      <xdr:col>14</xdr:col>
      <xdr:colOff>79375</xdr:colOff>
      <xdr:row>56</xdr:row>
      <xdr:rowOff>23888</xdr:rowOff>
    </xdr:to>
    <xdr:sp macro="" textlink="">
      <xdr:nvSpPr>
        <xdr:cNvPr id="182" name="円/楕円 181"/>
        <xdr:cNvSpPr/>
      </xdr:nvSpPr>
      <xdr:spPr>
        <a:xfrm>
          <a:off x="9588500" y="95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140617</xdr:rowOff>
    </xdr:from>
    <xdr:ext cx="599010" cy="259045"/>
    <xdr:sp macro="" textlink="">
      <xdr:nvSpPr>
        <xdr:cNvPr id="183" name="n_1aveValue【橋りょう・トンネル】&#10;一人当たり有形固定資産（償却資産）額"/>
        <xdr:cNvSpPr txBox="1"/>
      </xdr:nvSpPr>
      <xdr:spPr>
        <a:xfrm>
          <a:off x="9327094" y="105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40415</xdr:rowOff>
    </xdr:from>
    <xdr:ext cx="690189" cy="259045"/>
    <xdr:sp macro="" textlink="">
      <xdr:nvSpPr>
        <xdr:cNvPr id="184" name="n_1mainValue【橋りょう・トンネル】&#10;一人当たり有形固定資産（償却資産）額"/>
        <xdr:cNvSpPr txBox="1"/>
      </xdr:nvSpPr>
      <xdr:spPr>
        <a:xfrm>
          <a:off x="9281504" y="92987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3,058,861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0" name="正方形/長方形 19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09" name="正方形/長方形 2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0" name="正方形/長方形 2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1" name="正方形/長方形 2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2" name="正方形/長方形 2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3" name="正方形/長方形 2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4" name="正方形/長方形 2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5" name="正方形/長方形 2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6" name="正方形/長方形 2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7" name="正方形/長方形 2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8" name="正方形/長方形 2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9" name="正方形/長方形 2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0" name="正方形/長方形 2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1" name="正方形/長方形 2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2" name="正方形/長方形 2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3" name="正方形/長方形 2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4" name="正方形/長方形 22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5" name="正方形/長方形 2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6" name="正方形/長方形 2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7" name="正方形/長方形 2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8" name="正方形/長方形 2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9" name="正方形/長方形 2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0" name="正方形/長方形 2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1" name="正方形/長方形 2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2" name="正方形/長方形 23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3" name="正方形/長方形 2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4" name="正方形/長方形 2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5" name="正方形/長方形 2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6" name="正方形/長方形 2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7" name="正方形/長方形 2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8" name="正方形/長方形 2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9" name="正方形/長方形 2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0" name="正方形/長方形 23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1" name="正方形/長方形 2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2" name="正方形/長方形 2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43" name="正方形/長方形 2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4" name="正方形/長方形 2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5" name="正方形/長方形 2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6" name="正方形/長方形 2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7" name="正方形/長方形 2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48" name="正方形/長方形 24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49" name="正方形/長方形 2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250" name="正方形/長方形 24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251" name="正方形/長方形 25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252" name="正方形/長方形 25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253" name="正方形/長方形 25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4" name="正方形/長方形 2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55" name="正方形/長方形 2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256" name="正方形/長方形 25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257" name="正方形/長方形 25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258" name="正方形/長方形 25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259" name="正方形/長方形 25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0" name="正方形/長方形 2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61" name="正方形/長方形 2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2" name="正方形/長方形 2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3" name="正方形/長方形 2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64" name="正方形/長方形 2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65" name="正方形/長方形 2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66" name="正方形/長方形 2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67" name="正方形/長方形 2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68" name="正方形/長方形 26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269" name="正方形/長方形 2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70" name="正方形/長方形 2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71" name="正方形/長方形 2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72" name="正方形/長方形 2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273" name="正方形/長方形 2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274" name="正方形/長方形 2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275" name="正方形/長方形 2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276" name="正方形/長方形 27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77" name="正方形/長方形 2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78" name="正方形/長方形 2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9" name="テキスト ボックス 2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本町は南北に</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ｋｍと長い地形をしているため、道路や橋梁の比率が高く、類似団体と比較しても償却率が高くなっている。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1,574
767.04
4,224,781
4,142,787
80,685
2,544,969
4,782,750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2" name="正方形/長方形 2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23" name="正方形/長方形 2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24" name="正方形/長方形 2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25" name="正方形/長方形 2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26" name="正方形/長方形 2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27" name="正方形/長方形 2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28" name="正方形/長方形 2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31" name="正方形/長方形 3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32" name="正方形/長方形 3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33" name="正方形/長方形 3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34" name="正方形/長方形 3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35" name="正方形/長方形 3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36" name="正方形/長方形 3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37" name="正方形/長方形 3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38" name="正方形/長方形 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39" name="正方形/長方形 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0" name="正方形/長方形 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1" name="正方形/長方形 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2" name="正方形/長方形 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43" name="正方形/長方形 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44" name="正方形/長方形 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45" name="正方形/長方形 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46" name="正方形/長方形 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47" name="正方形/長方形 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48" name="正方形/長方形 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49" name="正方形/長方形 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0" name="正方形/長方形 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1" name="正方形/長方形 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2" name="正方形/長方形 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53" name="正方形/長方形 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54" name="正方形/長方形 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55" name="正方形/長方形 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56" name="正方形/長方形 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57" name="正方形/長方形 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58" name="正方形/長方形 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59" name="正方形/長方形 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0" name="正方形/長方形 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61" name="正方形/長方形 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62" name="正方形/長方形 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63" name="正方形/長方形 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64" name="正方形/長方形 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65" name="正方形/長方形 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66" name="正方形/長方形 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67" name="正方形/長方形 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68" name="正方形/長方形 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69" name="正方形/長方形 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70" name="正方形/長方形 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71" name="正方形/長方形 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72" name="正方形/長方形 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73" name="正方形/長方形 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74" name="正方形/長方形 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75" name="正方形/長方形 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76" name="正方形/長方形 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77" name="正方形/長方形 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78" name="正方形/長方形 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79" name="正方形/長方形 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80" name="正方形/長方形 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81" name="正方形/長方形 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82" name="正方形/長方形 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83" name="正方形/長方形 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84" name="正方形/長方形 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85" name="正方形/長方形 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86" name="正方形/長方形 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87" name="正方形/長方形 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88" name="正方形/長方形 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89" name="正方形/長方形 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90" name="正方形/長方形 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91" name="正方形/長方形 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92" name="正方形/長方形 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93" name="正方形/長方形 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94" name="正方形/長方形 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95" name="正方形/長方形 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96" name="正方形/長方形 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97" name="正方形/長方形 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98" name="正方形/長方形 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99" name="正方形/長方形 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00" name="正方形/長方形 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01" name="正方形/長方形 1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02" name="正方形/長方形 1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03" name="正方形/長方形 1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04" name="正方形/長方形 1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05" name="正方形/長方形 1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06" name="正方形/長方形 1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07" name="正方形/長方形 1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08" name="正方形/長方形 1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09" name="正方形/長方形 1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10" name="正方形/長方形 1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11" name="正方形/長方形 1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12" name="正方形/長方形 1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13" name="正方形/長方形 1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14" name="正方形/長方形 1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15" name="正方形/長方形 1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16" name="正方形/長方形 1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17" name="正方形/長方形 1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18" name="正方形/長方形 1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19" name="正方形/長方形 1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20" name="正方形/長方形 1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21" name="正方形/長方形 1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22" name="正方形/長方形 1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23" name="正方形/長方形 1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24" name="正方形/長方形 1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25" name="正方形/長方形 1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126" name="正方形/長方形 1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127" name="正方形/長方形 1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128" name="正方形/長方形 1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129" name="正方形/長方形 1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130" name="正方形/長方形 1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131" name="正方形/長方形 1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132" name="正方形/長方形 1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133" name="正方形/長方形 1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134" name="正方形/長方形 1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135" name="正方形/長方形 1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136" name="正方形/長方形 1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137" name="正方形/長方形 1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138" name="正方形/長方形 1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139" name="正方形/長方形 1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140" name="正方形/長方形 1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141" name="正方形/長方形 1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142" name="正方形/長方形 1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143" name="正方形/長方形 1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144" name="正方形/長方形 1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145" name="正方形/長方形 1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146" name="正方形/長方形 1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147" name="正方形/長方形 1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148" name="正方形/長方形 1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149" name="正方形/長方形 1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150" name="正方形/長方形 1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51" name="正方形/長方形 1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152" name="テキスト ボックス 1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1,574
767.04
4,224,781
4,142,787
80,685
2,544,969
4,782,750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長引く景気の低迷、基幹産業である農業収入の減少、また、地理的条件により商工業の購買力が町外に流出し、自主財源である町税が伸び悩んでいることが財政力指数低迷の大き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今後においても、事務事業の効率化、見直し</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引き続き財政健全化に努める。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5" name="直線コネクタ 64"/>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78232</xdr:rowOff>
    </xdr:to>
    <xdr:cxnSp macro="">
      <xdr:nvCxnSpPr>
        <xdr:cNvPr id="68" name="直線コネクタ 67"/>
        <xdr:cNvCxnSpPr/>
      </xdr:nvCxnSpPr>
      <xdr:spPr>
        <a:xfrm flipV="1">
          <a:off x="3225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78232</xdr:rowOff>
    </xdr:from>
    <xdr:to>
      <xdr:col>4</xdr:col>
      <xdr:colOff>482600</xdr:colOff>
      <xdr:row>44</xdr:row>
      <xdr:rowOff>78232</xdr:rowOff>
    </xdr:to>
    <xdr:cxnSp macro="">
      <xdr:nvCxnSpPr>
        <xdr:cNvPr id="71" name="直線コネクタ 70"/>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78232</xdr:rowOff>
    </xdr:to>
    <xdr:cxnSp macro="">
      <xdr:nvCxnSpPr>
        <xdr:cNvPr id="74" name="直線コネクタ 73"/>
        <xdr:cNvCxnSpPr/>
      </xdr:nvCxnSpPr>
      <xdr:spPr>
        <a:xfrm>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6" name="円/楕円 85"/>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7" name="テキスト ボックス 86"/>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27432</xdr:rowOff>
    </xdr:from>
    <xdr:to>
      <xdr:col>4</xdr:col>
      <xdr:colOff>533400</xdr:colOff>
      <xdr:row>44</xdr:row>
      <xdr:rowOff>129032</xdr:rowOff>
    </xdr:to>
    <xdr:sp macro="" textlink="">
      <xdr:nvSpPr>
        <xdr:cNvPr id="88" name="円/楕円 87"/>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113809</xdr:rowOff>
    </xdr:from>
    <xdr:ext cx="762000" cy="259045"/>
    <xdr:sp macro="" textlink="">
      <xdr:nvSpPr>
        <xdr:cNvPr id="89" name="テキスト ボックス 88"/>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27432</xdr:rowOff>
    </xdr:from>
    <xdr:to>
      <xdr:col>3</xdr:col>
      <xdr:colOff>330200</xdr:colOff>
      <xdr:row>44</xdr:row>
      <xdr:rowOff>129032</xdr:rowOff>
    </xdr:to>
    <xdr:sp macro="" textlink="">
      <xdr:nvSpPr>
        <xdr:cNvPr id="90" name="円/楕円 89"/>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113809</xdr:rowOff>
    </xdr:from>
    <xdr:ext cx="762000" cy="259045"/>
    <xdr:sp macro="" textlink="">
      <xdr:nvSpPr>
        <xdr:cNvPr id="91" name="テキスト ボックス 90"/>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2" name="円/楕円 91"/>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3" name="テキスト ボックス 92"/>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事務事業の見直しや公債費の減少などにより、類似団体及び全国平均を下回っている。</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ja-JP" sz="1100" b="0" i="0" baseline="0">
              <a:solidFill>
                <a:schemeClr val="dk1"/>
              </a:solidFill>
              <a:effectLst/>
              <a:latin typeface="+mn-lt"/>
              <a:ea typeface="+mn-ea"/>
              <a:cs typeface="+mn-cs"/>
            </a:rPr>
            <a:t>今後は、住宅や観光施設などの改修経費が増加傾向となることから、新規事業においては、必要性、緊急性は勿論のこと後年度の財政負担も想定しながら経常経費の削減に努める。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103051</xdr:rowOff>
    </xdr:from>
    <xdr:to>
      <xdr:col>7</xdr:col>
      <xdr:colOff>152400</xdr:colOff>
      <xdr:row>62</xdr:row>
      <xdr:rowOff>134076</xdr:rowOff>
    </xdr:to>
    <xdr:cxnSp macro="">
      <xdr:nvCxnSpPr>
        <xdr:cNvPr id="130" name="直線コネクタ 129"/>
        <xdr:cNvCxnSpPr/>
      </xdr:nvCxnSpPr>
      <xdr:spPr>
        <a:xfrm>
          <a:off x="4114800" y="107329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103051</xdr:rowOff>
    </xdr:from>
    <xdr:to>
      <xdr:col>6</xdr:col>
      <xdr:colOff>0</xdr:colOff>
      <xdr:row>63</xdr:row>
      <xdr:rowOff>17780</xdr:rowOff>
    </xdr:to>
    <xdr:cxnSp macro="">
      <xdr:nvCxnSpPr>
        <xdr:cNvPr id="133" name="直線コネクタ 132"/>
        <xdr:cNvCxnSpPr/>
      </xdr:nvCxnSpPr>
      <xdr:spPr>
        <a:xfrm flipV="1">
          <a:off x="3225800" y="1073295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153851</xdr:rowOff>
    </xdr:from>
    <xdr:to>
      <xdr:col>4</xdr:col>
      <xdr:colOff>482600</xdr:colOff>
      <xdr:row>63</xdr:row>
      <xdr:rowOff>17780</xdr:rowOff>
    </xdr:to>
    <xdr:cxnSp macro="">
      <xdr:nvCxnSpPr>
        <xdr:cNvPr id="136" name="直線コネクタ 135"/>
        <xdr:cNvCxnSpPr/>
      </xdr:nvCxnSpPr>
      <xdr:spPr>
        <a:xfrm>
          <a:off x="2336800" y="1061230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153851</xdr:rowOff>
    </xdr:from>
    <xdr:to>
      <xdr:col>3</xdr:col>
      <xdr:colOff>279400</xdr:colOff>
      <xdr:row>62</xdr:row>
      <xdr:rowOff>13426</xdr:rowOff>
    </xdr:to>
    <xdr:cxnSp macro="">
      <xdr:nvCxnSpPr>
        <xdr:cNvPr id="139" name="直線コネクタ 138"/>
        <xdr:cNvCxnSpPr/>
      </xdr:nvCxnSpPr>
      <xdr:spPr>
        <a:xfrm flipV="1">
          <a:off x="1447800" y="106123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83276</xdr:rowOff>
    </xdr:from>
    <xdr:to>
      <xdr:col>7</xdr:col>
      <xdr:colOff>203200</xdr:colOff>
      <xdr:row>63</xdr:row>
      <xdr:rowOff>13426</xdr:rowOff>
    </xdr:to>
    <xdr:sp macro="" textlink="">
      <xdr:nvSpPr>
        <xdr:cNvPr id="149" name="円/楕円 148"/>
        <xdr:cNvSpPr/>
      </xdr:nvSpPr>
      <xdr:spPr>
        <a:xfrm>
          <a:off x="49022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99803</xdr:rowOff>
    </xdr:from>
    <xdr:ext cx="762000" cy="259045"/>
    <xdr:sp macro="" textlink="">
      <xdr:nvSpPr>
        <xdr:cNvPr id="150" name="財政構造の弾力性該当値テキスト"/>
        <xdr:cNvSpPr txBox="1"/>
      </xdr:nvSpPr>
      <xdr:spPr>
        <a:xfrm>
          <a:off x="50419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52251</xdr:rowOff>
    </xdr:from>
    <xdr:to>
      <xdr:col>6</xdr:col>
      <xdr:colOff>50800</xdr:colOff>
      <xdr:row>62</xdr:row>
      <xdr:rowOff>153851</xdr:rowOff>
    </xdr:to>
    <xdr:sp macro="" textlink="">
      <xdr:nvSpPr>
        <xdr:cNvPr id="151" name="円/楕円 150"/>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164028</xdr:rowOff>
    </xdr:from>
    <xdr:ext cx="736600" cy="259045"/>
    <xdr:sp macro="" textlink="">
      <xdr:nvSpPr>
        <xdr:cNvPr id="152" name="テキスト ボックス 151"/>
        <xdr:cNvSpPr txBox="1"/>
      </xdr:nvSpPr>
      <xdr:spPr>
        <a:xfrm>
          <a:off x="3733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3" name="円/楕円 152"/>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4" name="テキスト ボックス 153"/>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103051</xdr:rowOff>
    </xdr:from>
    <xdr:to>
      <xdr:col>3</xdr:col>
      <xdr:colOff>330200</xdr:colOff>
      <xdr:row>62</xdr:row>
      <xdr:rowOff>33201</xdr:rowOff>
    </xdr:to>
    <xdr:sp macro="" textlink="">
      <xdr:nvSpPr>
        <xdr:cNvPr id="155" name="円/楕円 154"/>
        <xdr:cNvSpPr/>
      </xdr:nvSpPr>
      <xdr:spPr>
        <a:xfrm>
          <a:off x="2286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43378</xdr:rowOff>
    </xdr:from>
    <xdr:ext cx="762000" cy="259045"/>
    <xdr:sp macro="" textlink="">
      <xdr:nvSpPr>
        <xdr:cNvPr id="156" name="テキスト ボックス 155"/>
        <xdr:cNvSpPr txBox="1"/>
      </xdr:nvSpPr>
      <xdr:spPr>
        <a:xfrm>
          <a:off x="1955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134076</xdr:rowOff>
    </xdr:from>
    <xdr:to>
      <xdr:col>2</xdr:col>
      <xdr:colOff>127000</xdr:colOff>
      <xdr:row>62</xdr:row>
      <xdr:rowOff>64226</xdr:rowOff>
    </xdr:to>
    <xdr:sp macro="" textlink="">
      <xdr:nvSpPr>
        <xdr:cNvPr id="157" name="円/楕円 156"/>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74403</xdr:rowOff>
    </xdr:from>
    <xdr:ext cx="762000" cy="259045"/>
    <xdr:sp macro="" textlink="">
      <xdr:nvSpPr>
        <xdr:cNvPr id="158" name="テキスト ボックス 157"/>
        <xdr:cNvSpPr txBox="1"/>
      </xdr:nvSpPr>
      <xdr:spPr>
        <a:xfrm>
          <a:off x="1066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[952,492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行政区域が南北63kmという広範囲であり、経常的経費は、人口に反比例し高くなっており、類似団体平均を大きく上回っている。</a:t>
          </a:r>
          <a:r>
            <a:rPr lang="ja-JP" altLang="en-US" sz="1100" b="0" i="0" baseline="0">
              <a:solidFill>
                <a:sysClr val="windowText" lastClr="000000"/>
              </a:solidFill>
              <a:effectLst/>
              <a:latin typeface="+mn-lt"/>
              <a:ea typeface="+mn-ea"/>
              <a:cs typeface="+mn-cs"/>
            </a:rPr>
            <a:t>また、平成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6</a:t>
          </a:r>
          <a:r>
            <a:rPr lang="ja-JP" altLang="en-US" sz="1100" b="0" i="0" baseline="0">
              <a:solidFill>
                <a:sysClr val="windowText" lastClr="000000"/>
              </a:solidFill>
              <a:effectLst/>
              <a:latin typeface="+mn-lt"/>
              <a:ea typeface="+mn-ea"/>
              <a:cs typeface="+mn-cs"/>
            </a:rPr>
            <a:t>月末に病院を診療所化したことで、医師や看護師などに係る人件費や診療所に係る物件費が増えたことが、増加の要因と考える。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今後も適切な定員管理や物件費の抑制に努める。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132987</xdr:rowOff>
    </xdr:from>
    <xdr:to>
      <xdr:col>7</xdr:col>
      <xdr:colOff>152400</xdr:colOff>
      <xdr:row>86</xdr:row>
      <xdr:rowOff>92973</xdr:rowOff>
    </xdr:to>
    <xdr:cxnSp macro="">
      <xdr:nvCxnSpPr>
        <xdr:cNvPr id="194" name="直線コネクタ 193"/>
        <xdr:cNvCxnSpPr/>
      </xdr:nvCxnSpPr>
      <xdr:spPr>
        <a:xfrm>
          <a:off x="4114800" y="14706237"/>
          <a:ext cx="838200" cy="13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132987</xdr:rowOff>
    </xdr:from>
    <xdr:to>
      <xdr:col>6</xdr:col>
      <xdr:colOff>0</xdr:colOff>
      <xdr:row>85</xdr:row>
      <xdr:rowOff>133172</xdr:rowOff>
    </xdr:to>
    <xdr:cxnSp macro="">
      <xdr:nvCxnSpPr>
        <xdr:cNvPr id="197" name="直線コネクタ 196"/>
        <xdr:cNvCxnSpPr/>
      </xdr:nvCxnSpPr>
      <xdr:spPr>
        <a:xfrm flipV="1">
          <a:off x="3225800" y="14706237"/>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15402</xdr:rowOff>
    </xdr:from>
    <xdr:to>
      <xdr:col>4</xdr:col>
      <xdr:colOff>482600</xdr:colOff>
      <xdr:row>85</xdr:row>
      <xdr:rowOff>133172</xdr:rowOff>
    </xdr:to>
    <xdr:cxnSp macro="">
      <xdr:nvCxnSpPr>
        <xdr:cNvPr id="200" name="直線コネクタ 199"/>
        <xdr:cNvCxnSpPr/>
      </xdr:nvCxnSpPr>
      <xdr:spPr>
        <a:xfrm>
          <a:off x="2336800" y="14588652"/>
          <a:ext cx="889000" cy="1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156632</xdr:rowOff>
    </xdr:from>
    <xdr:to>
      <xdr:col>3</xdr:col>
      <xdr:colOff>279400</xdr:colOff>
      <xdr:row>85</xdr:row>
      <xdr:rowOff>15402</xdr:rowOff>
    </xdr:to>
    <xdr:cxnSp macro="">
      <xdr:nvCxnSpPr>
        <xdr:cNvPr id="203" name="直線コネクタ 202"/>
        <xdr:cNvCxnSpPr/>
      </xdr:nvCxnSpPr>
      <xdr:spPr>
        <a:xfrm>
          <a:off x="1447800" y="14558432"/>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42173</xdr:rowOff>
    </xdr:from>
    <xdr:to>
      <xdr:col>7</xdr:col>
      <xdr:colOff>203200</xdr:colOff>
      <xdr:row>86</xdr:row>
      <xdr:rowOff>143773</xdr:rowOff>
    </xdr:to>
    <xdr:sp macro="" textlink="">
      <xdr:nvSpPr>
        <xdr:cNvPr id="213" name="円/楕円 212"/>
        <xdr:cNvSpPr/>
      </xdr:nvSpPr>
      <xdr:spPr>
        <a:xfrm>
          <a:off x="4902200" y="147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14250</xdr:rowOff>
    </xdr:from>
    <xdr:ext cx="762000" cy="259045"/>
    <xdr:sp macro="" textlink="">
      <xdr:nvSpPr>
        <xdr:cNvPr id="214" name="人件費・物件費等の状況該当値テキスト"/>
        <xdr:cNvSpPr txBox="1"/>
      </xdr:nvSpPr>
      <xdr:spPr>
        <a:xfrm>
          <a:off x="5041900" y="147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952,492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82187</xdr:rowOff>
    </xdr:from>
    <xdr:to>
      <xdr:col>6</xdr:col>
      <xdr:colOff>50800</xdr:colOff>
      <xdr:row>86</xdr:row>
      <xdr:rowOff>12337</xdr:rowOff>
    </xdr:to>
    <xdr:sp macro="" textlink="">
      <xdr:nvSpPr>
        <xdr:cNvPr id="215" name="円/楕円 214"/>
        <xdr:cNvSpPr/>
      </xdr:nvSpPr>
      <xdr:spPr>
        <a:xfrm>
          <a:off x="4064000" y="146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168564</xdr:rowOff>
    </xdr:from>
    <xdr:ext cx="736600" cy="259045"/>
    <xdr:sp macro="" textlink="">
      <xdr:nvSpPr>
        <xdr:cNvPr id="216" name="テキスト ボックス 215"/>
        <xdr:cNvSpPr txBox="1"/>
      </xdr:nvSpPr>
      <xdr:spPr>
        <a:xfrm>
          <a:off x="3733800" y="14741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838,106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82372</xdr:rowOff>
    </xdr:from>
    <xdr:to>
      <xdr:col>4</xdr:col>
      <xdr:colOff>533400</xdr:colOff>
      <xdr:row>86</xdr:row>
      <xdr:rowOff>12522</xdr:rowOff>
    </xdr:to>
    <xdr:sp macro="" textlink="">
      <xdr:nvSpPr>
        <xdr:cNvPr id="217" name="円/楕円 216"/>
        <xdr:cNvSpPr/>
      </xdr:nvSpPr>
      <xdr:spPr>
        <a:xfrm>
          <a:off x="3175000" y="146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168749</xdr:rowOff>
    </xdr:from>
    <xdr:ext cx="762000" cy="259045"/>
    <xdr:sp macro="" textlink="">
      <xdr:nvSpPr>
        <xdr:cNvPr id="218" name="テキスト ボックス 217"/>
        <xdr:cNvSpPr txBox="1"/>
      </xdr:nvSpPr>
      <xdr:spPr>
        <a:xfrm>
          <a:off x="2844800" y="1474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838,266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136052</xdr:rowOff>
    </xdr:from>
    <xdr:to>
      <xdr:col>3</xdr:col>
      <xdr:colOff>330200</xdr:colOff>
      <xdr:row>85</xdr:row>
      <xdr:rowOff>66202</xdr:rowOff>
    </xdr:to>
    <xdr:sp macro="" textlink="">
      <xdr:nvSpPr>
        <xdr:cNvPr id="219" name="円/楕円 218"/>
        <xdr:cNvSpPr/>
      </xdr:nvSpPr>
      <xdr:spPr>
        <a:xfrm>
          <a:off x="2286000" y="145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50979</xdr:rowOff>
    </xdr:from>
    <xdr:ext cx="762000" cy="259045"/>
    <xdr:sp macro="" textlink="">
      <xdr:nvSpPr>
        <xdr:cNvPr id="220" name="テキスト ボックス 219"/>
        <xdr:cNvSpPr txBox="1"/>
      </xdr:nvSpPr>
      <xdr:spPr>
        <a:xfrm>
          <a:off x="1955800" y="146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735,773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105832</xdr:rowOff>
    </xdr:from>
    <xdr:to>
      <xdr:col>2</xdr:col>
      <xdr:colOff>127000</xdr:colOff>
      <xdr:row>85</xdr:row>
      <xdr:rowOff>35982</xdr:rowOff>
    </xdr:to>
    <xdr:sp macro="" textlink="">
      <xdr:nvSpPr>
        <xdr:cNvPr id="221" name="円/楕円 220"/>
        <xdr:cNvSpPr/>
      </xdr:nvSpPr>
      <xdr:spPr>
        <a:xfrm>
          <a:off x="1397000" y="145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20759</xdr:rowOff>
    </xdr:from>
    <xdr:ext cx="762000" cy="259045"/>
    <xdr:sp macro="" textlink="">
      <xdr:nvSpPr>
        <xdr:cNvPr id="222" name="テキスト ボックス 221"/>
        <xdr:cNvSpPr txBox="1"/>
      </xdr:nvSpPr>
      <xdr:spPr>
        <a:xfrm>
          <a:off x="1066800" y="145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職員の年齢構成に伴い指数が変動するため、職員数の少ない小規模自治体においては、各年ごとの指数が大きく変動する。</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の要因は、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月末で診療所化となったため、医師、看護師などの負担が増えたことにより変動が生じている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今後も、国の給与制度を考慮するとともに、本町の財政状況ともとも照らし合わせ、適正な職員給与水準の維持に努める。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65532</xdr:rowOff>
    </xdr:to>
    <xdr:cxnSp macro="">
      <xdr:nvCxnSpPr>
        <xdr:cNvPr id="254" name="直線コネクタ 253"/>
        <xdr:cNvCxnSpPr/>
      </xdr:nvCxnSpPr>
      <xdr:spPr>
        <a:xfrm>
          <a:off x="16179800" y="146291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85</xdr:row>
      <xdr:rowOff>55880</xdr:rowOff>
    </xdr:to>
    <xdr:cxnSp macro="">
      <xdr:nvCxnSpPr>
        <xdr:cNvPr id="257" name="直線コネクタ 256"/>
        <xdr:cNvCxnSpPr/>
      </xdr:nvCxnSpPr>
      <xdr:spPr>
        <a:xfrm>
          <a:off x="15290800" y="146146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85</xdr:row>
      <xdr:rowOff>128270</xdr:rowOff>
    </xdr:to>
    <xdr:cxnSp macro="">
      <xdr:nvCxnSpPr>
        <xdr:cNvPr id="260" name="直線コネクタ 259"/>
        <xdr:cNvCxnSpPr/>
      </xdr:nvCxnSpPr>
      <xdr:spPr>
        <a:xfrm flipV="1">
          <a:off x="14401800" y="1461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87</xdr:row>
      <xdr:rowOff>123189</xdr:rowOff>
    </xdr:to>
    <xdr:cxnSp macro="">
      <xdr:nvCxnSpPr>
        <xdr:cNvPr id="263" name="直線コネクタ 262"/>
        <xdr:cNvCxnSpPr/>
      </xdr:nvCxnSpPr>
      <xdr:spPr>
        <a:xfrm flipV="1">
          <a:off x="13512800" y="14701520"/>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73" name="円/楕円 272"/>
        <xdr:cNvSpPr/>
      </xdr:nvSpPr>
      <xdr:spPr>
        <a:xfrm>
          <a:off x="169672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158259</xdr:rowOff>
    </xdr:from>
    <xdr:ext cx="762000" cy="259045"/>
    <xdr:sp macro="" textlink="">
      <xdr:nvSpPr>
        <xdr:cNvPr id="274" name="給与水準   （国との比較）該当値テキスト"/>
        <xdr:cNvSpPr txBox="1"/>
      </xdr:nvSpPr>
      <xdr:spPr>
        <a:xfrm>
          <a:off x="17106900" y="1456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7" name="円/楕円 276"/>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78" name="テキスト ボックス 277"/>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79" name="円/楕円 278"/>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80" name="テキスト ボックス 279"/>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1" name="円/楕円 280"/>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158766</xdr:rowOff>
    </xdr:from>
    <xdr:ext cx="762000" cy="259045"/>
    <xdr:sp macro="" textlink="">
      <xdr:nvSpPr>
        <xdr:cNvPr id="282" name="テキスト ボックス 281"/>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管理においては、任意で定員適正化計画を作成し、業務の兼務発令や退職職員不補充など、職員数の適正化に努めているが、行政区域が広範囲であること、町立幌加内高等学校を開設している特殊性が類似団体を上回る要因となっている。</a:t>
          </a:r>
          <a:endParaRPr lang="ja-JP" altLang="ja-JP">
            <a:effectLst/>
          </a:endParaRPr>
        </a:p>
        <a:p>
          <a:pPr rtl="0"/>
          <a:r>
            <a:rPr lang="ja-JP" altLang="ja-JP" sz="1100" b="0" i="0" baseline="0">
              <a:solidFill>
                <a:schemeClr val="dk1"/>
              </a:solidFill>
              <a:effectLst/>
              <a:latin typeface="+mn-lt"/>
              <a:ea typeface="+mn-ea"/>
              <a:cs typeface="+mn-cs"/>
            </a:rPr>
            <a:t>　今後も計画的な定員管理の適正化に努める。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23926</xdr:rowOff>
    </xdr:from>
    <xdr:to>
      <xdr:col>24</xdr:col>
      <xdr:colOff>558800</xdr:colOff>
      <xdr:row>64</xdr:row>
      <xdr:rowOff>108865</xdr:rowOff>
    </xdr:to>
    <xdr:cxnSp macro="">
      <xdr:nvCxnSpPr>
        <xdr:cNvPr id="314" name="直線コネクタ 313"/>
        <xdr:cNvCxnSpPr/>
      </xdr:nvCxnSpPr>
      <xdr:spPr>
        <a:xfrm>
          <a:off x="16179800" y="10996726"/>
          <a:ext cx="838200" cy="8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118885</xdr:rowOff>
    </xdr:from>
    <xdr:to>
      <xdr:col>23</xdr:col>
      <xdr:colOff>406400</xdr:colOff>
      <xdr:row>64</xdr:row>
      <xdr:rowOff>23926</xdr:rowOff>
    </xdr:to>
    <xdr:cxnSp macro="">
      <xdr:nvCxnSpPr>
        <xdr:cNvPr id="317" name="直線コネクタ 316"/>
        <xdr:cNvCxnSpPr/>
      </xdr:nvCxnSpPr>
      <xdr:spPr>
        <a:xfrm>
          <a:off x="15290800" y="10920235"/>
          <a:ext cx="889000" cy="7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118885</xdr:rowOff>
    </xdr:from>
    <xdr:to>
      <xdr:col>22</xdr:col>
      <xdr:colOff>203200</xdr:colOff>
      <xdr:row>63</xdr:row>
      <xdr:rowOff>120574</xdr:rowOff>
    </xdr:to>
    <xdr:cxnSp macro="">
      <xdr:nvCxnSpPr>
        <xdr:cNvPr id="320" name="直線コネクタ 319"/>
        <xdr:cNvCxnSpPr/>
      </xdr:nvCxnSpPr>
      <xdr:spPr>
        <a:xfrm flipV="1">
          <a:off x="14401800" y="10920235"/>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97892</xdr:rowOff>
    </xdr:from>
    <xdr:to>
      <xdr:col>21</xdr:col>
      <xdr:colOff>0</xdr:colOff>
      <xdr:row>63</xdr:row>
      <xdr:rowOff>120574</xdr:rowOff>
    </xdr:to>
    <xdr:cxnSp macro="">
      <xdr:nvCxnSpPr>
        <xdr:cNvPr id="323" name="直線コネクタ 322"/>
        <xdr:cNvCxnSpPr/>
      </xdr:nvCxnSpPr>
      <xdr:spPr>
        <a:xfrm>
          <a:off x="13512800" y="10899242"/>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58065</xdr:rowOff>
    </xdr:from>
    <xdr:to>
      <xdr:col>24</xdr:col>
      <xdr:colOff>609600</xdr:colOff>
      <xdr:row>64</xdr:row>
      <xdr:rowOff>159665</xdr:rowOff>
    </xdr:to>
    <xdr:sp macro="" textlink="">
      <xdr:nvSpPr>
        <xdr:cNvPr id="333" name="円/楕円 332"/>
        <xdr:cNvSpPr/>
      </xdr:nvSpPr>
      <xdr:spPr>
        <a:xfrm>
          <a:off x="16967200" y="110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30142</xdr:rowOff>
    </xdr:from>
    <xdr:ext cx="762000" cy="259045"/>
    <xdr:sp macro="" textlink="">
      <xdr:nvSpPr>
        <xdr:cNvPr id="334" name="定員管理の状況該当値テキスト"/>
        <xdr:cNvSpPr txBox="1"/>
      </xdr:nvSpPr>
      <xdr:spPr>
        <a:xfrm>
          <a:off x="17106900" y="1100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144576</xdr:rowOff>
    </xdr:from>
    <xdr:to>
      <xdr:col>23</xdr:col>
      <xdr:colOff>457200</xdr:colOff>
      <xdr:row>64</xdr:row>
      <xdr:rowOff>74726</xdr:rowOff>
    </xdr:to>
    <xdr:sp macro="" textlink="">
      <xdr:nvSpPr>
        <xdr:cNvPr id="335" name="円/楕円 334"/>
        <xdr:cNvSpPr/>
      </xdr:nvSpPr>
      <xdr:spPr>
        <a:xfrm>
          <a:off x="16129000" y="109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59503</xdr:rowOff>
    </xdr:from>
    <xdr:ext cx="736600" cy="259045"/>
    <xdr:sp macro="" textlink="">
      <xdr:nvSpPr>
        <xdr:cNvPr id="336" name="テキスト ボックス 335"/>
        <xdr:cNvSpPr txBox="1"/>
      </xdr:nvSpPr>
      <xdr:spPr>
        <a:xfrm>
          <a:off x="15798800" y="11032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68085</xdr:rowOff>
    </xdr:from>
    <xdr:to>
      <xdr:col>22</xdr:col>
      <xdr:colOff>254000</xdr:colOff>
      <xdr:row>63</xdr:row>
      <xdr:rowOff>169685</xdr:rowOff>
    </xdr:to>
    <xdr:sp macro="" textlink="">
      <xdr:nvSpPr>
        <xdr:cNvPr id="337" name="円/楕円 336"/>
        <xdr:cNvSpPr/>
      </xdr:nvSpPr>
      <xdr:spPr>
        <a:xfrm>
          <a:off x="15240000" y="108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154462</xdr:rowOff>
    </xdr:from>
    <xdr:ext cx="762000" cy="259045"/>
    <xdr:sp macro="" textlink="">
      <xdr:nvSpPr>
        <xdr:cNvPr id="338" name="テキスト ボックス 337"/>
        <xdr:cNvSpPr txBox="1"/>
      </xdr:nvSpPr>
      <xdr:spPr>
        <a:xfrm>
          <a:off x="14909800" y="109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69774</xdr:rowOff>
    </xdr:from>
    <xdr:to>
      <xdr:col>21</xdr:col>
      <xdr:colOff>50800</xdr:colOff>
      <xdr:row>63</xdr:row>
      <xdr:rowOff>171374</xdr:rowOff>
    </xdr:to>
    <xdr:sp macro="" textlink="">
      <xdr:nvSpPr>
        <xdr:cNvPr id="339" name="円/楕円 338"/>
        <xdr:cNvSpPr/>
      </xdr:nvSpPr>
      <xdr:spPr>
        <a:xfrm>
          <a:off x="14351000" y="108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156151</xdr:rowOff>
    </xdr:from>
    <xdr:ext cx="762000" cy="259045"/>
    <xdr:sp macro="" textlink="">
      <xdr:nvSpPr>
        <xdr:cNvPr id="340" name="テキスト ボックス 339"/>
        <xdr:cNvSpPr txBox="1"/>
      </xdr:nvSpPr>
      <xdr:spPr>
        <a:xfrm>
          <a:off x="14020800" y="1095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47092</xdr:rowOff>
    </xdr:from>
    <xdr:to>
      <xdr:col>19</xdr:col>
      <xdr:colOff>533400</xdr:colOff>
      <xdr:row>63</xdr:row>
      <xdr:rowOff>148692</xdr:rowOff>
    </xdr:to>
    <xdr:sp macro="" textlink="">
      <xdr:nvSpPr>
        <xdr:cNvPr id="341" name="円/楕円 340"/>
        <xdr:cNvSpPr/>
      </xdr:nvSpPr>
      <xdr:spPr>
        <a:xfrm>
          <a:off x="13462000" y="108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133469</xdr:rowOff>
    </xdr:from>
    <xdr:ext cx="762000" cy="259045"/>
    <xdr:sp macro="" textlink="">
      <xdr:nvSpPr>
        <xdr:cNvPr id="342" name="テキスト ボックス 341"/>
        <xdr:cNvSpPr txBox="1"/>
      </xdr:nvSpPr>
      <xdr:spPr>
        <a:xfrm>
          <a:off x="13131800" y="1093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8年から8年間で約27億円の縁故債の繰上償還を実施したことにより、普通交付税算定に用いる公債費算入額と当該年度に支払う公債費償還額の差額の関係から直近比率が抑えられてきた。しかし、近年は前述差額が縮小し、比率が上昇傾向にあったことから、平成21年度から縁故債の繰上償還を再開し、比率の抑制に努めている。</a:t>
          </a:r>
          <a:endParaRPr lang="ja-JP" altLang="ja-JP" sz="1400">
            <a:effectLst/>
          </a:endParaRPr>
        </a:p>
        <a:p>
          <a:pPr rtl="0"/>
          <a:r>
            <a:rPr lang="ja-JP" altLang="ja-JP" sz="1100" b="0" i="0" baseline="0">
              <a:solidFill>
                <a:schemeClr val="dk1"/>
              </a:solidFill>
              <a:effectLst/>
              <a:latin typeface="+mn-lt"/>
              <a:ea typeface="+mn-ea"/>
              <a:cs typeface="+mn-cs"/>
            </a:rPr>
            <a:t>　類似団体平均を上回ることが無いよう、より一層財政健全化に努める。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86106</xdr:rowOff>
    </xdr:from>
    <xdr:to>
      <xdr:col>24</xdr:col>
      <xdr:colOff>558800</xdr:colOff>
      <xdr:row>39</xdr:row>
      <xdr:rowOff>163322</xdr:rowOff>
    </xdr:to>
    <xdr:cxnSp macro="">
      <xdr:nvCxnSpPr>
        <xdr:cNvPr id="373" name="直線コネクタ 372"/>
        <xdr:cNvCxnSpPr/>
      </xdr:nvCxnSpPr>
      <xdr:spPr>
        <a:xfrm flipV="1">
          <a:off x="16179800" y="677265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69088</xdr:rowOff>
    </xdr:to>
    <xdr:cxnSp macro="">
      <xdr:nvCxnSpPr>
        <xdr:cNvPr id="376" name="直線コネクタ 375"/>
        <xdr:cNvCxnSpPr/>
      </xdr:nvCxnSpPr>
      <xdr:spPr>
        <a:xfrm flipV="1">
          <a:off x="15290800" y="684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136652</xdr:rowOff>
    </xdr:to>
    <xdr:cxnSp macro="">
      <xdr:nvCxnSpPr>
        <xdr:cNvPr id="379" name="直線コネクタ 378"/>
        <xdr:cNvCxnSpPr/>
      </xdr:nvCxnSpPr>
      <xdr:spPr>
        <a:xfrm flipV="1">
          <a:off x="14401800" y="69270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41</xdr:row>
      <xdr:rowOff>42418</xdr:rowOff>
    </xdr:to>
    <xdr:cxnSp macro="">
      <xdr:nvCxnSpPr>
        <xdr:cNvPr id="382" name="直線コネクタ 381"/>
        <xdr:cNvCxnSpPr/>
      </xdr:nvCxnSpPr>
      <xdr:spPr>
        <a:xfrm flipV="1">
          <a:off x="13512800" y="69946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35306</xdr:rowOff>
    </xdr:from>
    <xdr:to>
      <xdr:col>24</xdr:col>
      <xdr:colOff>609600</xdr:colOff>
      <xdr:row>39</xdr:row>
      <xdr:rowOff>136906</xdr:rowOff>
    </xdr:to>
    <xdr:sp macro="" textlink="">
      <xdr:nvSpPr>
        <xdr:cNvPr id="392" name="円/楕円 391"/>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51833</xdr:rowOff>
    </xdr:from>
    <xdr:ext cx="762000" cy="259045"/>
    <xdr:sp macro="" textlink="">
      <xdr:nvSpPr>
        <xdr:cNvPr id="393"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394" name="円/楕円 393"/>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52849</xdr:rowOff>
    </xdr:from>
    <xdr:ext cx="736600" cy="259045"/>
    <xdr:sp macro="" textlink="">
      <xdr:nvSpPr>
        <xdr:cNvPr id="395" name="テキスト ボックス 39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396" name="円/楕円 395"/>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130065</xdr:rowOff>
    </xdr:from>
    <xdr:ext cx="762000" cy="259045"/>
    <xdr:sp macro="" textlink="">
      <xdr:nvSpPr>
        <xdr:cNvPr id="397" name="テキスト ボックス 396"/>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398" name="円/楕円 397"/>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399" name="テキスト ボックス 398"/>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00" name="円/楕円 399"/>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401" name="テキスト ボックス 400"/>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早期から財政健全化のため、縁故債の繰上償還や財政調整基金・減債基金を中心とした基金への積み立て、建設事業費や地方債の発行抑制に取り組んだことにより「算定なし」となっている。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今後も財政の健全化維持に努める。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1,574
767.04
4,224,781
4,142,787
80,685
2,544,969
4,782,750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人件費は、幌加内町第4次行政改革実施計画に基づき、退職者不補充など、人件費の抑制に努めた</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Ｈ</a:t>
          </a:r>
          <a:r>
            <a:rPr lang="en-US" altLang="ja-JP" sz="1100" b="0" i="0" baseline="0">
              <a:solidFill>
                <a:sysClr val="windowText" lastClr="000000"/>
              </a:solidFill>
              <a:effectLst/>
              <a:latin typeface="+mn-lt"/>
              <a:ea typeface="+mn-ea"/>
              <a:cs typeface="+mn-cs"/>
            </a:rPr>
            <a:t>28.6</a:t>
          </a:r>
          <a:r>
            <a:rPr lang="ja-JP" altLang="en-US" sz="1100" b="0" i="0" baseline="0">
              <a:solidFill>
                <a:sysClr val="windowText" lastClr="000000"/>
              </a:solidFill>
              <a:effectLst/>
              <a:latin typeface="+mn-lt"/>
              <a:ea typeface="+mn-ea"/>
              <a:cs typeface="+mn-cs"/>
            </a:rPr>
            <a:t>月末より診療所化となり医師や看護師などに係る経費が増えたことにより変動をしている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今後においても、関係団体と協議のうえ、職員給与の独自削減や職員採用の抑制等を図り、人件費に準ずる費用の抑制に努める。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168148</xdr:rowOff>
    </xdr:to>
    <xdr:cxnSp macro="">
      <xdr:nvCxnSpPr>
        <xdr:cNvPr id="64" name="直線コネクタ 63"/>
        <xdr:cNvCxnSpPr/>
      </xdr:nvCxnSpPr>
      <xdr:spPr>
        <a:xfrm>
          <a:off x="3987800" y="616204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40132</xdr:rowOff>
    </xdr:to>
    <xdr:cxnSp macro="">
      <xdr:nvCxnSpPr>
        <xdr:cNvPr id="67" name="直線コネクタ 66"/>
        <xdr:cNvCxnSpPr/>
      </xdr:nvCxnSpPr>
      <xdr:spPr>
        <a:xfrm flipV="1">
          <a:off x="3098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133858</xdr:rowOff>
    </xdr:from>
    <xdr:to>
      <xdr:col>4</xdr:col>
      <xdr:colOff>346075</xdr:colOff>
      <xdr:row>36</xdr:row>
      <xdr:rowOff>40132</xdr:rowOff>
    </xdr:to>
    <xdr:cxnSp macro="">
      <xdr:nvCxnSpPr>
        <xdr:cNvPr id="70" name="直線コネクタ 69"/>
        <xdr:cNvCxnSpPr/>
      </xdr:nvCxnSpPr>
      <xdr:spPr>
        <a:xfrm>
          <a:off x="2209800" y="6134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133858</xdr:rowOff>
    </xdr:to>
    <xdr:cxnSp macro="">
      <xdr:nvCxnSpPr>
        <xdr:cNvPr id="73" name="直線コネクタ 72"/>
        <xdr:cNvCxnSpPr/>
      </xdr:nvCxnSpPr>
      <xdr:spPr>
        <a:xfrm>
          <a:off x="1320800" y="6075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7" name="円/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83058</xdr:rowOff>
    </xdr:from>
    <xdr:to>
      <xdr:col>3</xdr:col>
      <xdr:colOff>193675</xdr:colOff>
      <xdr:row>36</xdr:row>
      <xdr:rowOff>13208</xdr:rowOff>
    </xdr:to>
    <xdr:sp macro="" textlink="">
      <xdr:nvSpPr>
        <xdr:cNvPr id="89" name="円/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23622</xdr:rowOff>
    </xdr:from>
    <xdr:to>
      <xdr:col>1</xdr:col>
      <xdr:colOff>676275</xdr:colOff>
      <xdr:row>35</xdr:row>
      <xdr:rowOff>125222</xdr:rowOff>
    </xdr:to>
    <xdr:sp macro="" textlink="">
      <xdr:nvSpPr>
        <xdr:cNvPr id="91" name="円/楕円 90"/>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135399</xdr:rowOff>
    </xdr:from>
    <xdr:ext cx="762000" cy="259045"/>
    <xdr:sp macro="" textlink="">
      <xdr:nvSpPr>
        <xdr:cNvPr id="92" name="テキスト ボックス 91"/>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物件費に係る経常収支比率は、類似団体平均を</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%下回っている。幌加内町第3次行政改革実施計画（集中改革プラン）の取組などにより近年減少傾向にある。</a:t>
          </a:r>
          <a:endParaRPr lang="ja-JP" altLang="ja-JP" sz="1400">
            <a:effectLst/>
          </a:endParaRPr>
        </a:p>
        <a:p>
          <a:pPr rtl="0"/>
          <a:r>
            <a:rPr lang="ja-JP" altLang="ja-JP" sz="1100" b="0" i="0" baseline="0">
              <a:solidFill>
                <a:schemeClr val="dk1"/>
              </a:solidFill>
              <a:effectLst/>
              <a:latin typeface="+mn-lt"/>
              <a:ea typeface="+mn-ea"/>
              <a:cs typeface="+mn-cs"/>
            </a:rPr>
            <a:t>　今後も幌加内町第4次行政改革実施計画に基づき、計画的な公共施設の維持修繕やコンピューター関連経費のコスト低減に努める。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119380</xdr:rowOff>
    </xdr:to>
    <xdr:cxnSp macro="">
      <xdr:nvCxnSpPr>
        <xdr:cNvPr id="125" name="直線コネクタ 124"/>
        <xdr:cNvCxnSpPr/>
      </xdr:nvCxnSpPr>
      <xdr:spPr>
        <a:xfrm>
          <a:off x="15671800" y="2832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88900</xdr:rowOff>
    </xdr:to>
    <xdr:cxnSp macro="">
      <xdr:nvCxnSpPr>
        <xdr:cNvPr id="128" name="直線コネクタ 127"/>
        <xdr:cNvCxnSpPr/>
      </xdr:nvCxnSpPr>
      <xdr:spPr>
        <a:xfrm>
          <a:off x="14782800" y="277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35560</xdr:rowOff>
    </xdr:to>
    <xdr:cxnSp macro="">
      <xdr:nvCxnSpPr>
        <xdr:cNvPr id="131" name="直線コネクタ 130"/>
        <xdr:cNvCxnSpPr/>
      </xdr:nvCxnSpPr>
      <xdr:spPr>
        <a:xfrm>
          <a:off x="13893800" y="272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15</xdr:row>
      <xdr:rowOff>153670</xdr:rowOff>
    </xdr:to>
    <xdr:cxnSp macro="">
      <xdr:nvCxnSpPr>
        <xdr:cNvPr id="134" name="直線コネクタ 133"/>
        <xdr:cNvCxnSpPr/>
      </xdr:nvCxnSpPr>
      <xdr:spPr>
        <a:xfrm>
          <a:off x="13004800" y="267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7" name="テキスト ボックス 14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8" name="円/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0" name="円/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1" name="テキスト ボックス 150"/>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扶助費に係る経常収支比率は、類似団体平均を下回っている。今後においても、各種制度に基づいた審査を行い、健全な運営に努める。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12700</xdr:rowOff>
    </xdr:to>
    <xdr:cxnSp macro="">
      <xdr:nvCxnSpPr>
        <xdr:cNvPr id="187" name="直線コネクタ 186"/>
        <xdr:cNvCxnSpPr/>
      </xdr:nvCxnSpPr>
      <xdr:spPr>
        <a:xfrm>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90" name="直線コネクタ 189"/>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53</xdr:row>
      <xdr:rowOff>167822</xdr:rowOff>
    </xdr:to>
    <xdr:cxnSp macro="">
      <xdr:nvCxnSpPr>
        <xdr:cNvPr id="193" name="直線コネクタ 192"/>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12700</xdr:rowOff>
    </xdr:to>
    <xdr:cxnSp macro="">
      <xdr:nvCxnSpPr>
        <xdr:cNvPr id="196" name="直線コネクタ 195"/>
        <xdr:cNvCxnSpPr/>
      </xdr:nvCxnSpPr>
      <xdr:spPr>
        <a:xfrm flipV="1">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類似団体平均を</a:t>
          </a:r>
          <a:r>
            <a:rPr lang="en-US" altLang="ja-JP" sz="1100" b="0" i="0" baseline="0">
              <a:solidFill>
                <a:sysClr val="windowText" lastClr="000000"/>
              </a:solidFill>
              <a:effectLst/>
              <a:latin typeface="+mn-lt"/>
              <a:ea typeface="+mn-ea"/>
              <a:cs typeface="+mn-cs"/>
            </a:rPr>
            <a:t>0.1</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回っている。今後も行政改革プランに基づき、健全性確保に向けた経営基盤を確立し、繰出金の圧縮に努める。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53848</xdr:rowOff>
    </xdr:from>
    <xdr:to>
      <xdr:col>24</xdr:col>
      <xdr:colOff>31750</xdr:colOff>
      <xdr:row>56</xdr:row>
      <xdr:rowOff>85852</xdr:rowOff>
    </xdr:to>
    <xdr:cxnSp macro="">
      <xdr:nvCxnSpPr>
        <xdr:cNvPr id="245" name="直線コネクタ 244"/>
        <xdr:cNvCxnSpPr/>
      </xdr:nvCxnSpPr>
      <xdr:spPr>
        <a:xfrm flipV="1">
          <a:off x="15671800" y="96550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53848</xdr:rowOff>
    </xdr:from>
    <xdr:to>
      <xdr:col>22</xdr:col>
      <xdr:colOff>565150</xdr:colOff>
      <xdr:row>56</xdr:row>
      <xdr:rowOff>85852</xdr:rowOff>
    </xdr:to>
    <xdr:cxnSp macro="">
      <xdr:nvCxnSpPr>
        <xdr:cNvPr id="248" name="直線コネクタ 247"/>
        <xdr:cNvCxnSpPr/>
      </xdr:nvCxnSpPr>
      <xdr:spPr>
        <a:xfrm>
          <a:off x="14782800" y="9655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156718</xdr:rowOff>
    </xdr:from>
    <xdr:to>
      <xdr:col>21</xdr:col>
      <xdr:colOff>361950</xdr:colOff>
      <xdr:row>56</xdr:row>
      <xdr:rowOff>53848</xdr:rowOff>
    </xdr:to>
    <xdr:cxnSp macro="">
      <xdr:nvCxnSpPr>
        <xdr:cNvPr id="251" name="直線コネクタ 250"/>
        <xdr:cNvCxnSpPr/>
      </xdr:nvCxnSpPr>
      <xdr:spPr>
        <a:xfrm>
          <a:off x="13893800" y="95864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156718</xdr:rowOff>
    </xdr:from>
    <xdr:to>
      <xdr:col>20</xdr:col>
      <xdr:colOff>158750</xdr:colOff>
      <xdr:row>56</xdr:row>
      <xdr:rowOff>49276</xdr:rowOff>
    </xdr:to>
    <xdr:cxnSp macro="">
      <xdr:nvCxnSpPr>
        <xdr:cNvPr id="254" name="直線コネクタ 253"/>
        <xdr:cNvCxnSpPr/>
      </xdr:nvCxnSpPr>
      <xdr:spPr>
        <a:xfrm flipV="1">
          <a:off x="13004800" y="9586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xdr:rowOff>
    </xdr:from>
    <xdr:to>
      <xdr:col>24</xdr:col>
      <xdr:colOff>82550</xdr:colOff>
      <xdr:row>56</xdr:row>
      <xdr:rowOff>104648</xdr:rowOff>
    </xdr:to>
    <xdr:sp macro="" textlink="">
      <xdr:nvSpPr>
        <xdr:cNvPr id="264" name="円/楕円 263"/>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19575</xdr:rowOff>
    </xdr:from>
    <xdr:ext cx="762000" cy="259045"/>
    <xdr:sp macro="" textlink="">
      <xdr:nvSpPr>
        <xdr:cNvPr id="265" name="その他該当値テキスト"/>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35052</xdr:rowOff>
    </xdr:from>
    <xdr:to>
      <xdr:col>22</xdr:col>
      <xdr:colOff>615950</xdr:colOff>
      <xdr:row>56</xdr:row>
      <xdr:rowOff>136652</xdr:rowOff>
    </xdr:to>
    <xdr:sp macro="" textlink="">
      <xdr:nvSpPr>
        <xdr:cNvPr id="266" name="円/楕円 265"/>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121429</xdr:rowOff>
    </xdr:from>
    <xdr:ext cx="736600" cy="259045"/>
    <xdr:sp macro="" textlink="">
      <xdr:nvSpPr>
        <xdr:cNvPr id="267" name="テキスト ボックス 266"/>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xdr:rowOff>
    </xdr:from>
    <xdr:to>
      <xdr:col>21</xdr:col>
      <xdr:colOff>412750</xdr:colOff>
      <xdr:row>56</xdr:row>
      <xdr:rowOff>104648</xdr:rowOff>
    </xdr:to>
    <xdr:sp macro="" textlink="">
      <xdr:nvSpPr>
        <xdr:cNvPr id="268" name="円/楕円 267"/>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89425</xdr:rowOff>
    </xdr:from>
    <xdr:ext cx="762000" cy="259045"/>
    <xdr:sp macro="" textlink="">
      <xdr:nvSpPr>
        <xdr:cNvPr id="269" name="テキスト ボックス 268"/>
        <xdr:cNvSpPr txBox="1"/>
      </xdr:nvSpPr>
      <xdr:spPr>
        <a:xfrm>
          <a:off x="14401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105918</xdr:rowOff>
    </xdr:from>
    <xdr:to>
      <xdr:col>20</xdr:col>
      <xdr:colOff>209550</xdr:colOff>
      <xdr:row>56</xdr:row>
      <xdr:rowOff>36068</xdr:rowOff>
    </xdr:to>
    <xdr:sp macro="" textlink="">
      <xdr:nvSpPr>
        <xdr:cNvPr id="270" name="円/楕円 269"/>
        <xdr:cNvSpPr/>
      </xdr:nvSpPr>
      <xdr:spPr>
        <a:xfrm>
          <a:off x="13843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46245</xdr:rowOff>
    </xdr:from>
    <xdr:ext cx="762000" cy="259045"/>
    <xdr:sp macro="" textlink="">
      <xdr:nvSpPr>
        <xdr:cNvPr id="271" name="テキスト ボックス 270"/>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2" name="円/楕円 271"/>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84853</xdr:rowOff>
    </xdr:from>
    <xdr:ext cx="762000" cy="259045"/>
    <xdr:sp macro="" textlink="">
      <xdr:nvSpPr>
        <xdr:cNvPr id="273" name="テキスト ボックス 272"/>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本年度は、</a:t>
          </a:r>
          <a:r>
            <a:rPr lang="ja-JP" altLang="en-US" sz="1100" b="0" i="0" baseline="0">
              <a:solidFill>
                <a:sysClr val="windowText" lastClr="000000"/>
              </a:solidFill>
              <a:effectLst/>
              <a:latin typeface="+mn-lt"/>
              <a:ea typeface="+mn-ea"/>
              <a:cs typeface="+mn-cs"/>
            </a:rPr>
            <a:t>病院会計がＨ</a:t>
          </a:r>
          <a:r>
            <a:rPr lang="en-US" altLang="ja-JP" sz="1100" b="0" i="0" baseline="0">
              <a:solidFill>
                <a:sysClr val="windowText" lastClr="000000"/>
              </a:solidFill>
              <a:effectLst/>
              <a:latin typeface="+mn-lt"/>
              <a:ea typeface="+mn-ea"/>
              <a:cs typeface="+mn-cs"/>
            </a:rPr>
            <a:t>28.6</a:t>
          </a:r>
          <a:r>
            <a:rPr lang="ja-JP" altLang="en-US" sz="1100" b="0" i="0" baseline="0">
              <a:solidFill>
                <a:sysClr val="windowText" lastClr="000000"/>
              </a:solidFill>
              <a:effectLst/>
              <a:latin typeface="+mn-lt"/>
              <a:ea typeface="+mn-ea"/>
              <a:cs typeface="+mn-cs"/>
            </a:rPr>
            <a:t>月末で閉鎖となったため、昨年と比較して補助費が大幅に</a:t>
          </a:r>
          <a:r>
            <a:rPr lang="ja-JP" altLang="ja-JP" sz="1100" b="0" i="0" baseline="0">
              <a:solidFill>
                <a:sysClr val="windowText" lastClr="000000"/>
              </a:solidFill>
              <a:effectLst/>
              <a:latin typeface="+mn-lt"/>
              <a:ea typeface="+mn-ea"/>
              <a:cs typeface="+mn-cs"/>
            </a:rPr>
            <a:t>減少</a:t>
          </a:r>
          <a:r>
            <a:rPr lang="ja-JP" altLang="en-US" sz="1100" b="0" i="0" baseline="0">
              <a:solidFill>
                <a:sysClr val="windowText" lastClr="000000"/>
              </a:solidFill>
              <a:effectLst/>
              <a:latin typeface="+mn-lt"/>
              <a:ea typeface="+mn-ea"/>
              <a:cs typeface="+mn-cs"/>
            </a:rPr>
            <a:t>している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FF0000"/>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類似団体平均を上回ることが無いよう、より一層財政健全化に努める。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37</xdr:row>
      <xdr:rowOff>10414</xdr:rowOff>
    </xdr:to>
    <xdr:cxnSp macro="">
      <xdr:nvCxnSpPr>
        <xdr:cNvPr id="303" name="直線コネクタ 302"/>
        <xdr:cNvCxnSpPr/>
      </xdr:nvCxnSpPr>
      <xdr:spPr>
        <a:xfrm flipV="1">
          <a:off x="15671800" y="621233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65278</xdr:rowOff>
    </xdr:to>
    <xdr:cxnSp macro="">
      <xdr:nvCxnSpPr>
        <xdr:cNvPr id="306" name="直線コネクタ 305"/>
        <xdr:cNvCxnSpPr/>
      </xdr:nvCxnSpPr>
      <xdr:spPr>
        <a:xfrm flipV="1">
          <a:off x="14782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65278</xdr:rowOff>
    </xdr:to>
    <xdr:cxnSp macro="">
      <xdr:nvCxnSpPr>
        <xdr:cNvPr id="309" name="直線コネクタ 308"/>
        <xdr:cNvCxnSpPr/>
      </xdr:nvCxnSpPr>
      <xdr:spPr>
        <a:xfrm>
          <a:off x="13893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5842</xdr:rowOff>
    </xdr:to>
    <xdr:cxnSp macro="">
      <xdr:nvCxnSpPr>
        <xdr:cNvPr id="312" name="直線コネクタ 311"/>
        <xdr:cNvCxnSpPr/>
      </xdr:nvCxnSpPr>
      <xdr:spPr>
        <a:xfrm>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2" name="円/楕円 321"/>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3"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24" name="円/楕円 32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45991</xdr:rowOff>
    </xdr:from>
    <xdr:ext cx="736600" cy="259045"/>
    <xdr:sp macro="" textlink="">
      <xdr:nvSpPr>
        <xdr:cNvPr id="325" name="テキスト ボックス 32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6" name="円/楕円 325"/>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7" name="テキスト ボックス 326"/>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8" name="円/楕円 327"/>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29" name="テキスト ボックス 328"/>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0" name="円/楕円 329"/>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1" name="テキスト ボックス 330"/>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公債費に係る経常収支比率は、類似団体平均を</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%下回っている。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特養施設や診療所の建設事業に係る償還が開始となるため、増加傾向との想定をしているが、事業の必要性・緊急性を勘案し、新規地方債の発行抑制、有利な地方債の活用など公債費負担縮減に努める。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24130</xdr:rowOff>
    </xdr:to>
    <xdr:cxnSp macro="">
      <xdr:nvCxnSpPr>
        <xdr:cNvPr id="363" name="直線コネクタ 362"/>
        <xdr:cNvCxnSpPr/>
      </xdr:nvCxnSpPr>
      <xdr:spPr>
        <a:xfrm>
          <a:off x="3987800" y="13042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73661</xdr:rowOff>
    </xdr:to>
    <xdr:cxnSp macro="">
      <xdr:nvCxnSpPr>
        <xdr:cNvPr id="366" name="直線コネクタ 365"/>
        <xdr:cNvCxnSpPr/>
      </xdr:nvCxnSpPr>
      <xdr:spPr>
        <a:xfrm flipV="1">
          <a:off x="3098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76</xdr:row>
      <xdr:rowOff>73661</xdr:rowOff>
    </xdr:to>
    <xdr:cxnSp macro="">
      <xdr:nvCxnSpPr>
        <xdr:cNvPr id="369" name="直線コネクタ 368"/>
        <xdr:cNvCxnSpPr/>
      </xdr:nvCxnSpPr>
      <xdr:spPr>
        <a:xfrm>
          <a:off x="2209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100330</xdr:rowOff>
    </xdr:to>
    <xdr:cxnSp macro="">
      <xdr:nvCxnSpPr>
        <xdr:cNvPr id="372" name="直線コネクタ 371"/>
        <xdr:cNvCxnSpPr/>
      </xdr:nvCxnSpPr>
      <xdr:spPr>
        <a:xfrm flipV="1">
          <a:off x="1320800" y="130733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82" name="円/楕円 381"/>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161307</xdr:rowOff>
    </xdr:from>
    <xdr:ext cx="762000" cy="259045"/>
    <xdr:sp macro="" textlink="">
      <xdr:nvSpPr>
        <xdr:cNvPr id="383"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4" name="円/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5" name="テキスト ボックス 38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22861</xdr:rowOff>
    </xdr:from>
    <xdr:to>
      <xdr:col>4</xdr:col>
      <xdr:colOff>396875</xdr:colOff>
      <xdr:row>76</xdr:row>
      <xdr:rowOff>124461</xdr:rowOff>
    </xdr:to>
    <xdr:sp macro="" textlink="">
      <xdr:nvSpPr>
        <xdr:cNvPr id="386" name="円/楕円 385"/>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87" name="テキスト ボックス 386"/>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88" name="円/楕円 387"/>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104157</xdr:rowOff>
    </xdr:from>
    <xdr:ext cx="762000" cy="259045"/>
    <xdr:sp macro="" textlink="">
      <xdr:nvSpPr>
        <xdr:cNvPr id="389" name="テキスト ボックス 388"/>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49530</xdr:rowOff>
    </xdr:from>
    <xdr:to>
      <xdr:col>1</xdr:col>
      <xdr:colOff>676275</xdr:colOff>
      <xdr:row>76</xdr:row>
      <xdr:rowOff>151130</xdr:rowOff>
    </xdr:to>
    <xdr:sp macro="" textlink="">
      <xdr:nvSpPr>
        <xdr:cNvPr id="390" name="円/楕円 389"/>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161307</xdr:rowOff>
    </xdr:from>
    <xdr:ext cx="762000" cy="259045"/>
    <xdr:sp macro="" textlink="">
      <xdr:nvSpPr>
        <xdr:cNvPr id="391" name="テキスト ボックス 390"/>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類似団体平均を下回っているが、深川消防組合への補助金等が占める比率が高いため、行財政改革を推進し、各種経費削減に努め、財政健全化に努める。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51888</xdr:rowOff>
    </xdr:from>
    <xdr:to>
      <xdr:col>24</xdr:col>
      <xdr:colOff>31750</xdr:colOff>
      <xdr:row>76</xdr:row>
      <xdr:rowOff>71482</xdr:rowOff>
    </xdr:to>
    <xdr:cxnSp macro="">
      <xdr:nvCxnSpPr>
        <xdr:cNvPr id="426" name="直線コネクタ 425"/>
        <xdr:cNvCxnSpPr/>
      </xdr:nvCxnSpPr>
      <xdr:spPr>
        <a:xfrm>
          <a:off x="15671800" y="130820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51888</xdr:rowOff>
    </xdr:from>
    <xdr:to>
      <xdr:col>22</xdr:col>
      <xdr:colOff>565150</xdr:colOff>
      <xdr:row>76</xdr:row>
      <xdr:rowOff>81280</xdr:rowOff>
    </xdr:to>
    <xdr:cxnSp macro="">
      <xdr:nvCxnSpPr>
        <xdr:cNvPr id="429" name="直線コネクタ 428"/>
        <xdr:cNvCxnSpPr/>
      </xdr:nvCxnSpPr>
      <xdr:spPr>
        <a:xfrm flipV="1">
          <a:off x="14782800" y="130820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82913</xdr:rowOff>
    </xdr:from>
    <xdr:to>
      <xdr:col>21</xdr:col>
      <xdr:colOff>361950</xdr:colOff>
      <xdr:row>76</xdr:row>
      <xdr:rowOff>81280</xdr:rowOff>
    </xdr:to>
    <xdr:cxnSp macro="">
      <xdr:nvCxnSpPr>
        <xdr:cNvPr id="432" name="直線コネクタ 431"/>
        <xdr:cNvCxnSpPr/>
      </xdr:nvCxnSpPr>
      <xdr:spPr>
        <a:xfrm>
          <a:off x="13893800" y="1294166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63319</xdr:rowOff>
    </xdr:from>
    <xdr:to>
      <xdr:col>20</xdr:col>
      <xdr:colOff>158750</xdr:colOff>
      <xdr:row>75</xdr:row>
      <xdr:rowOff>82913</xdr:rowOff>
    </xdr:to>
    <xdr:cxnSp macro="">
      <xdr:nvCxnSpPr>
        <xdr:cNvPr id="435" name="直線コネクタ 434"/>
        <xdr:cNvCxnSpPr/>
      </xdr:nvCxnSpPr>
      <xdr:spPr>
        <a:xfrm>
          <a:off x="13004800" y="129220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20682</xdr:rowOff>
    </xdr:from>
    <xdr:to>
      <xdr:col>24</xdr:col>
      <xdr:colOff>82550</xdr:colOff>
      <xdr:row>76</xdr:row>
      <xdr:rowOff>122282</xdr:rowOff>
    </xdr:to>
    <xdr:sp macro="" textlink="">
      <xdr:nvSpPr>
        <xdr:cNvPr id="445" name="円/楕円 444"/>
        <xdr:cNvSpPr/>
      </xdr:nvSpPr>
      <xdr:spPr>
        <a:xfrm>
          <a:off x="16459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37210</xdr:rowOff>
    </xdr:from>
    <xdr:ext cx="762000" cy="259045"/>
    <xdr:sp macro="" textlink="">
      <xdr:nvSpPr>
        <xdr:cNvPr id="446" name="公債費以外該当値テキスト"/>
        <xdr:cNvSpPr txBox="1"/>
      </xdr:nvSpPr>
      <xdr:spPr>
        <a:xfrm>
          <a:off x="16598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1088</xdr:rowOff>
    </xdr:from>
    <xdr:to>
      <xdr:col>22</xdr:col>
      <xdr:colOff>615950</xdr:colOff>
      <xdr:row>76</xdr:row>
      <xdr:rowOff>102688</xdr:rowOff>
    </xdr:to>
    <xdr:sp macro="" textlink="">
      <xdr:nvSpPr>
        <xdr:cNvPr id="447" name="円/楕円 446"/>
        <xdr:cNvSpPr/>
      </xdr:nvSpPr>
      <xdr:spPr>
        <a:xfrm>
          <a:off x="15621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112865</xdr:rowOff>
    </xdr:from>
    <xdr:ext cx="736600" cy="259045"/>
    <xdr:sp macro="" textlink="">
      <xdr:nvSpPr>
        <xdr:cNvPr id="448" name="テキスト ボックス 447"/>
        <xdr:cNvSpPr txBox="1"/>
      </xdr:nvSpPr>
      <xdr:spPr>
        <a:xfrm>
          <a:off x="15290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49" name="円/楕円 448"/>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50" name="テキスト ボックス 449"/>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32113</xdr:rowOff>
    </xdr:from>
    <xdr:to>
      <xdr:col>20</xdr:col>
      <xdr:colOff>209550</xdr:colOff>
      <xdr:row>75</xdr:row>
      <xdr:rowOff>133713</xdr:rowOff>
    </xdr:to>
    <xdr:sp macro="" textlink="">
      <xdr:nvSpPr>
        <xdr:cNvPr id="451" name="円/楕円 450"/>
        <xdr:cNvSpPr/>
      </xdr:nvSpPr>
      <xdr:spPr>
        <a:xfrm>
          <a:off x="13843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143890</xdr:rowOff>
    </xdr:from>
    <xdr:ext cx="762000" cy="259045"/>
    <xdr:sp macro="" textlink="">
      <xdr:nvSpPr>
        <xdr:cNvPr id="452" name="テキスト ボックス 451"/>
        <xdr:cNvSpPr txBox="1"/>
      </xdr:nvSpPr>
      <xdr:spPr>
        <a:xfrm>
          <a:off x="13512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12519</xdr:rowOff>
    </xdr:from>
    <xdr:to>
      <xdr:col>19</xdr:col>
      <xdr:colOff>6350</xdr:colOff>
      <xdr:row>75</xdr:row>
      <xdr:rowOff>114119</xdr:rowOff>
    </xdr:to>
    <xdr:sp macro="" textlink="">
      <xdr:nvSpPr>
        <xdr:cNvPr id="453" name="円/楕円 452"/>
        <xdr:cNvSpPr/>
      </xdr:nvSpPr>
      <xdr:spPr>
        <a:xfrm>
          <a:off x="12954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124296</xdr:rowOff>
    </xdr:from>
    <xdr:ext cx="762000" cy="259045"/>
    <xdr:sp macro="" textlink="">
      <xdr:nvSpPr>
        <xdr:cNvPr id="454" name="テキスト ボックス 453"/>
        <xdr:cNvSpPr txBox="1"/>
      </xdr:nvSpPr>
      <xdr:spPr>
        <a:xfrm>
          <a:off x="12623800" y="126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北海道幌加内町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47681</xdr:rowOff>
    </xdr:from>
    <xdr:to>
      <xdr:col>4</xdr:col>
      <xdr:colOff>1117600</xdr:colOff>
      <xdr:row>13</xdr:row>
      <xdr:rowOff>150222</xdr:rowOff>
    </xdr:to>
    <xdr:cxnSp macro="">
      <xdr:nvCxnSpPr>
        <xdr:cNvPr id="47" name="直線コネクタ 46"/>
        <xdr:cNvCxnSpPr/>
      </xdr:nvCxnSpPr>
      <xdr:spPr bwMode="auto">
        <a:xfrm flipV="1">
          <a:off x="5003800" y="2324156"/>
          <a:ext cx="647700" cy="10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150222</xdr:rowOff>
    </xdr:from>
    <xdr:to>
      <xdr:col>4</xdr:col>
      <xdr:colOff>469900</xdr:colOff>
      <xdr:row>14</xdr:row>
      <xdr:rowOff>6401</xdr:rowOff>
    </xdr:to>
    <xdr:cxnSp macro="">
      <xdr:nvCxnSpPr>
        <xdr:cNvPr id="50" name="直線コネクタ 49"/>
        <xdr:cNvCxnSpPr/>
      </xdr:nvCxnSpPr>
      <xdr:spPr bwMode="auto">
        <a:xfrm flipV="1">
          <a:off x="4305300" y="2426697"/>
          <a:ext cx="698500" cy="27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6401</xdr:rowOff>
    </xdr:from>
    <xdr:to>
      <xdr:col>3</xdr:col>
      <xdr:colOff>904875</xdr:colOff>
      <xdr:row>14</xdr:row>
      <xdr:rowOff>45978</xdr:rowOff>
    </xdr:to>
    <xdr:cxnSp macro="">
      <xdr:nvCxnSpPr>
        <xdr:cNvPr id="53" name="直線コネクタ 52"/>
        <xdr:cNvCxnSpPr/>
      </xdr:nvCxnSpPr>
      <xdr:spPr bwMode="auto">
        <a:xfrm flipV="1">
          <a:off x="3606800" y="2454326"/>
          <a:ext cx="698500" cy="39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45978</xdr:rowOff>
    </xdr:from>
    <xdr:to>
      <xdr:col>3</xdr:col>
      <xdr:colOff>206375</xdr:colOff>
      <xdr:row>14</xdr:row>
      <xdr:rowOff>82101</xdr:rowOff>
    </xdr:to>
    <xdr:cxnSp macro="">
      <xdr:nvCxnSpPr>
        <xdr:cNvPr id="56" name="直線コネクタ 55"/>
        <xdr:cNvCxnSpPr/>
      </xdr:nvCxnSpPr>
      <xdr:spPr bwMode="auto">
        <a:xfrm flipV="1">
          <a:off x="2908300" y="2493903"/>
          <a:ext cx="698500" cy="3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168331</xdr:rowOff>
    </xdr:from>
    <xdr:to>
      <xdr:col>5</xdr:col>
      <xdr:colOff>34925</xdr:colOff>
      <xdr:row>13</xdr:row>
      <xdr:rowOff>98481</xdr:rowOff>
    </xdr:to>
    <xdr:sp macro="" textlink="">
      <xdr:nvSpPr>
        <xdr:cNvPr id="66" name="円/楕円 65"/>
        <xdr:cNvSpPr/>
      </xdr:nvSpPr>
      <xdr:spPr bwMode="auto">
        <a:xfrm>
          <a:off x="5600700" y="2273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13408</xdr:rowOff>
    </xdr:from>
    <xdr:ext cx="762000" cy="259045"/>
    <xdr:sp macro="" textlink="">
      <xdr:nvSpPr>
        <xdr:cNvPr id="67" name="人口1人当たり決算額の推移該当値テキスト130"/>
        <xdr:cNvSpPr txBox="1"/>
      </xdr:nvSpPr>
      <xdr:spPr>
        <a:xfrm>
          <a:off x="5740400" y="211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505,531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99422</xdr:rowOff>
    </xdr:from>
    <xdr:to>
      <xdr:col>4</xdr:col>
      <xdr:colOff>520700</xdr:colOff>
      <xdr:row>14</xdr:row>
      <xdr:rowOff>29572</xdr:rowOff>
    </xdr:to>
    <xdr:sp macro="" textlink="">
      <xdr:nvSpPr>
        <xdr:cNvPr id="68" name="円/楕円 67"/>
        <xdr:cNvSpPr/>
      </xdr:nvSpPr>
      <xdr:spPr bwMode="auto">
        <a:xfrm>
          <a:off x="4953000" y="2375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39749</xdr:rowOff>
    </xdr:from>
    <xdr:ext cx="736600" cy="259045"/>
    <xdr:sp macro="" textlink="">
      <xdr:nvSpPr>
        <xdr:cNvPr id="69" name="テキスト ボックス 68"/>
        <xdr:cNvSpPr txBox="1"/>
      </xdr:nvSpPr>
      <xdr:spPr>
        <a:xfrm>
          <a:off x="4622800" y="214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460,675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127051</xdr:rowOff>
    </xdr:from>
    <xdr:to>
      <xdr:col>3</xdr:col>
      <xdr:colOff>955675</xdr:colOff>
      <xdr:row>14</xdr:row>
      <xdr:rowOff>57201</xdr:rowOff>
    </xdr:to>
    <xdr:sp macro="" textlink="">
      <xdr:nvSpPr>
        <xdr:cNvPr id="70" name="円/楕円 69"/>
        <xdr:cNvSpPr/>
      </xdr:nvSpPr>
      <xdr:spPr bwMode="auto">
        <a:xfrm>
          <a:off x="4254500" y="240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67378</xdr:rowOff>
    </xdr:from>
    <xdr:ext cx="762000" cy="259045"/>
    <xdr:sp macro="" textlink="">
      <xdr:nvSpPr>
        <xdr:cNvPr id="71" name="テキスト ボックス 70"/>
        <xdr:cNvSpPr txBox="1"/>
      </xdr:nvSpPr>
      <xdr:spPr>
        <a:xfrm>
          <a:off x="3924300" y="217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448,589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166628</xdr:rowOff>
    </xdr:from>
    <xdr:to>
      <xdr:col>3</xdr:col>
      <xdr:colOff>257175</xdr:colOff>
      <xdr:row>14</xdr:row>
      <xdr:rowOff>96778</xdr:rowOff>
    </xdr:to>
    <xdr:sp macro="" textlink="">
      <xdr:nvSpPr>
        <xdr:cNvPr id="72" name="円/楕円 71"/>
        <xdr:cNvSpPr/>
      </xdr:nvSpPr>
      <xdr:spPr bwMode="auto">
        <a:xfrm>
          <a:off x="3556000" y="244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106955</xdr:rowOff>
    </xdr:from>
    <xdr:ext cx="762000" cy="259045"/>
    <xdr:sp macro="" textlink="">
      <xdr:nvSpPr>
        <xdr:cNvPr id="73" name="テキスト ボックス 72"/>
        <xdr:cNvSpPr txBox="1"/>
      </xdr:nvSpPr>
      <xdr:spPr>
        <a:xfrm>
          <a:off x="3225800" y="221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431,276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31301</xdr:rowOff>
    </xdr:from>
    <xdr:to>
      <xdr:col>2</xdr:col>
      <xdr:colOff>692150</xdr:colOff>
      <xdr:row>14</xdr:row>
      <xdr:rowOff>132901</xdr:rowOff>
    </xdr:to>
    <xdr:sp macro="" textlink="">
      <xdr:nvSpPr>
        <xdr:cNvPr id="74" name="円/楕円 73"/>
        <xdr:cNvSpPr/>
      </xdr:nvSpPr>
      <xdr:spPr bwMode="auto">
        <a:xfrm>
          <a:off x="2857500" y="247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143078</xdr:rowOff>
    </xdr:from>
    <xdr:ext cx="762000" cy="259045"/>
    <xdr:sp macro="" textlink="">
      <xdr:nvSpPr>
        <xdr:cNvPr id="75" name="テキスト ボックス 74"/>
        <xdr:cNvSpPr txBox="1"/>
      </xdr:nvSpPr>
      <xdr:spPr>
        <a:xfrm>
          <a:off x="2527300" y="224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415,474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40772</xdr:rowOff>
    </xdr:from>
    <xdr:to>
      <xdr:col>4</xdr:col>
      <xdr:colOff>1117600</xdr:colOff>
      <xdr:row>36</xdr:row>
      <xdr:rowOff>146796</xdr:rowOff>
    </xdr:to>
    <xdr:cxnSp macro="">
      <xdr:nvCxnSpPr>
        <xdr:cNvPr id="106" name="直線コネクタ 105"/>
        <xdr:cNvCxnSpPr/>
      </xdr:nvCxnSpPr>
      <xdr:spPr bwMode="auto">
        <a:xfrm>
          <a:off x="5003800" y="6994022"/>
          <a:ext cx="647700" cy="10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252245</xdr:rowOff>
    </xdr:from>
    <xdr:to>
      <xdr:col>4</xdr:col>
      <xdr:colOff>469900</xdr:colOff>
      <xdr:row>36</xdr:row>
      <xdr:rowOff>40772</xdr:rowOff>
    </xdr:to>
    <xdr:cxnSp macro="">
      <xdr:nvCxnSpPr>
        <xdr:cNvPr id="109" name="直線コネクタ 108"/>
        <xdr:cNvCxnSpPr/>
      </xdr:nvCxnSpPr>
      <xdr:spPr bwMode="auto">
        <a:xfrm>
          <a:off x="4305300" y="6862595"/>
          <a:ext cx="698500" cy="131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184379</xdr:rowOff>
    </xdr:from>
    <xdr:to>
      <xdr:col>3</xdr:col>
      <xdr:colOff>904875</xdr:colOff>
      <xdr:row>35</xdr:row>
      <xdr:rowOff>252245</xdr:rowOff>
    </xdr:to>
    <xdr:cxnSp macro="">
      <xdr:nvCxnSpPr>
        <xdr:cNvPr id="112" name="直線コネクタ 111"/>
        <xdr:cNvCxnSpPr/>
      </xdr:nvCxnSpPr>
      <xdr:spPr bwMode="auto">
        <a:xfrm>
          <a:off x="3606800" y="6794729"/>
          <a:ext cx="698500" cy="6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72699</xdr:rowOff>
    </xdr:from>
    <xdr:to>
      <xdr:col>3</xdr:col>
      <xdr:colOff>206375</xdr:colOff>
      <xdr:row>35</xdr:row>
      <xdr:rowOff>184379</xdr:rowOff>
    </xdr:to>
    <xdr:cxnSp macro="">
      <xdr:nvCxnSpPr>
        <xdr:cNvPr id="115" name="直線コネクタ 114"/>
        <xdr:cNvCxnSpPr/>
      </xdr:nvCxnSpPr>
      <xdr:spPr bwMode="auto">
        <a:xfrm>
          <a:off x="2908300" y="6683049"/>
          <a:ext cx="698500" cy="11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95996</xdr:rowOff>
    </xdr:from>
    <xdr:to>
      <xdr:col>5</xdr:col>
      <xdr:colOff>34925</xdr:colOff>
      <xdr:row>37</xdr:row>
      <xdr:rowOff>26146</xdr:rowOff>
    </xdr:to>
    <xdr:sp macro="" textlink="">
      <xdr:nvSpPr>
        <xdr:cNvPr id="125" name="円/楕円 124"/>
        <xdr:cNvSpPr/>
      </xdr:nvSpPr>
      <xdr:spPr bwMode="auto">
        <a:xfrm>
          <a:off x="5600700" y="7049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68073</xdr:rowOff>
    </xdr:from>
    <xdr:ext cx="762000" cy="259045"/>
    <xdr:sp macro="" textlink="">
      <xdr:nvSpPr>
        <xdr:cNvPr id="126" name="人口1人当たり決算額の推移該当値テキスト445"/>
        <xdr:cNvSpPr txBox="1"/>
      </xdr:nvSpPr>
      <xdr:spPr>
        <a:xfrm>
          <a:off x="5740400" y="70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332872</xdr:rowOff>
    </xdr:from>
    <xdr:to>
      <xdr:col>4</xdr:col>
      <xdr:colOff>520700</xdr:colOff>
      <xdr:row>36</xdr:row>
      <xdr:rowOff>91572</xdr:rowOff>
    </xdr:to>
    <xdr:sp macro="" textlink="">
      <xdr:nvSpPr>
        <xdr:cNvPr id="127" name="円/楕円 126"/>
        <xdr:cNvSpPr/>
      </xdr:nvSpPr>
      <xdr:spPr bwMode="auto">
        <a:xfrm>
          <a:off x="4953000" y="694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76349</xdr:rowOff>
    </xdr:from>
    <xdr:ext cx="736600" cy="259045"/>
    <xdr:sp macro="" textlink="">
      <xdr:nvSpPr>
        <xdr:cNvPr id="128" name="テキスト ボックス 127"/>
        <xdr:cNvSpPr txBox="1"/>
      </xdr:nvSpPr>
      <xdr:spPr>
        <a:xfrm>
          <a:off x="4622800" y="702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201445</xdr:rowOff>
    </xdr:from>
    <xdr:to>
      <xdr:col>3</xdr:col>
      <xdr:colOff>955675</xdr:colOff>
      <xdr:row>35</xdr:row>
      <xdr:rowOff>303045</xdr:rowOff>
    </xdr:to>
    <xdr:sp macro="" textlink="">
      <xdr:nvSpPr>
        <xdr:cNvPr id="129" name="円/楕円 128"/>
        <xdr:cNvSpPr/>
      </xdr:nvSpPr>
      <xdr:spPr bwMode="auto">
        <a:xfrm>
          <a:off x="4254500" y="681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287822</xdr:rowOff>
    </xdr:from>
    <xdr:ext cx="762000" cy="259045"/>
    <xdr:sp macro="" textlink="">
      <xdr:nvSpPr>
        <xdr:cNvPr id="130" name="テキスト ボックス 129"/>
        <xdr:cNvSpPr txBox="1"/>
      </xdr:nvSpPr>
      <xdr:spPr>
        <a:xfrm>
          <a:off x="3924300" y="68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133579</xdr:rowOff>
    </xdr:from>
    <xdr:to>
      <xdr:col>3</xdr:col>
      <xdr:colOff>257175</xdr:colOff>
      <xdr:row>35</xdr:row>
      <xdr:rowOff>235179</xdr:rowOff>
    </xdr:to>
    <xdr:sp macro="" textlink="">
      <xdr:nvSpPr>
        <xdr:cNvPr id="131" name="円/楕円 130"/>
        <xdr:cNvSpPr/>
      </xdr:nvSpPr>
      <xdr:spPr bwMode="auto">
        <a:xfrm>
          <a:off x="3556000" y="674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219956</xdr:rowOff>
    </xdr:from>
    <xdr:ext cx="762000" cy="259045"/>
    <xdr:sp macro="" textlink="">
      <xdr:nvSpPr>
        <xdr:cNvPr id="132" name="テキスト ボックス 131"/>
        <xdr:cNvSpPr txBox="1"/>
      </xdr:nvSpPr>
      <xdr:spPr>
        <a:xfrm>
          <a:off x="3225800" y="683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21899</xdr:rowOff>
    </xdr:from>
    <xdr:to>
      <xdr:col>2</xdr:col>
      <xdr:colOff>692150</xdr:colOff>
      <xdr:row>35</xdr:row>
      <xdr:rowOff>123499</xdr:rowOff>
    </xdr:to>
    <xdr:sp macro="" textlink="">
      <xdr:nvSpPr>
        <xdr:cNvPr id="133" name="円/楕円 132"/>
        <xdr:cNvSpPr/>
      </xdr:nvSpPr>
      <xdr:spPr bwMode="auto">
        <a:xfrm>
          <a:off x="2857500" y="663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133675</xdr:rowOff>
    </xdr:from>
    <xdr:ext cx="762000" cy="259045"/>
    <xdr:sp macro="" textlink="">
      <xdr:nvSpPr>
        <xdr:cNvPr id="134" name="テキスト ボックス 133"/>
        <xdr:cNvSpPr txBox="1"/>
      </xdr:nvSpPr>
      <xdr:spPr>
        <a:xfrm>
          <a:off x="2527300" y="64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1,574
767.04
4,224,781
4,142,787
80,685
2,544,969
4,782,750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136411</xdr:rowOff>
    </xdr:from>
    <xdr:to>
      <xdr:col>6</xdr:col>
      <xdr:colOff>511175</xdr:colOff>
      <xdr:row>34</xdr:row>
      <xdr:rowOff>152204</xdr:rowOff>
    </xdr:to>
    <xdr:cxnSp macro="">
      <xdr:nvCxnSpPr>
        <xdr:cNvPr id="63" name="直線コネクタ 62"/>
        <xdr:cNvCxnSpPr/>
      </xdr:nvCxnSpPr>
      <xdr:spPr>
        <a:xfrm flipV="1">
          <a:off x="3797300" y="5794261"/>
          <a:ext cx="838200" cy="18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152204</xdr:rowOff>
    </xdr:from>
    <xdr:to>
      <xdr:col>5</xdr:col>
      <xdr:colOff>358775</xdr:colOff>
      <xdr:row>34</xdr:row>
      <xdr:rowOff>164173</xdr:rowOff>
    </xdr:to>
    <xdr:cxnSp macro="">
      <xdr:nvCxnSpPr>
        <xdr:cNvPr id="66" name="直線コネクタ 65"/>
        <xdr:cNvCxnSpPr/>
      </xdr:nvCxnSpPr>
      <xdr:spPr>
        <a:xfrm flipV="1">
          <a:off x="2908300" y="5981504"/>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164173</xdr:rowOff>
    </xdr:from>
    <xdr:to>
      <xdr:col>4</xdr:col>
      <xdr:colOff>155575</xdr:colOff>
      <xdr:row>35</xdr:row>
      <xdr:rowOff>29345</xdr:rowOff>
    </xdr:to>
    <xdr:cxnSp macro="">
      <xdr:nvCxnSpPr>
        <xdr:cNvPr id="69" name="直線コネクタ 68"/>
        <xdr:cNvCxnSpPr/>
      </xdr:nvCxnSpPr>
      <xdr:spPr>
        <a:xfrm flipV="1">
          <a:off x="2019300" y="5993473"/>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29345</xdr:rowOff>
    </xdr:from>
    <xdr:to>
      <xdr:col>2</xdr:col>
      <xdr:colOff>638175</xdr:colOff>
      <xdr:row>35</xdr:row>
      <xdr:rowOff>83396</xdr:rowOff>
    </xdr:to>
    <xdr:cxnSp macro="">
      <xdr:nvCxnSpPr>
        <xdr:cNvPr id="72" name="直線コネクタ 71"/>
        <xdr:cNvCxnSpPr/>
      </xdr:nvCxnSpPr>
      <xdr:spPr>
        <a:xfrm flipV="1">
          <a:off x="1130300" y="6030095"/>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85611</xdr:rowOff>
    </xdr:from>
    <xdr:to>
      <xdr:col>6</xdr:col>
      <xdr:colOff>561975</xdr:colOff>
      <xdr:row>34</xdr:row>
      <xdr:rowOff>15761</xdr:rowOff>
    </xdr:to>
    <xdr:sp macro="" textlink="">
      <xdr:nvSpPr>
        <xdr:cNvPr id="82" name="円/楕円 81"/>
        <xdr:cNvSpPr/>
      </xdr:nvSpPr>
      <xdr:spPr>
        <a:xfrm>
          <a:off x="4584700" y="57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108488</xdr:rowOff>
    </xdr:from>
    <xdr:ext cx="599010" cy="259045"/>
    <xdr:sp macro="" textlink="">
      <xdr:nvSpPr>
        <xdr:cNvPr id="83" name="人件費該当値テキスト"/>
        <xdr:cNvSpPr txBox="1"/>
      </xdr:nvSpPr>
      <xdr:spPr>
        <a:xfrm>
          <a:off x="4686300" y="559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403,507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101404</xdr:rowOff>
    </xdr:from>
    <xdr:to>
      <xdr:col>5</xdr:col>
      <xdr:colOff>409575</xdr:colOff>
      <xdr:row>35</xdr:row>
      <xdr:rowOff>31554</xdr:rowOff>
    </xdr:to>
    <xdr:sp macro="" textlink="">
      <xdr:nvSpPr>
        <xdr:cNvPr id="84" name="円/楕円 83"/>
        <xdr:cNvSpPr/>
      </xdr:nvSpPr>
      <xdr:spPr>
        <a:xfrm>
          <a:off x="3746500" y="59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48081</xdr:rowOff>
    </xdr:from>
    <xdr:ext cx="599010" cy="259045"/>
    <xdr:sp macro="" textlink="">
      <xdr:nvSpPr>
        <xdr:cNvPr id="85" name="テキスト ボックス 84"/>
        <xdr:cNvSpPr txBox="1"/>
      </xdr:nvSpPr>
      <xdr:spPr>
        <a:xfrm>
          <a:off x="3497794" y="570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113373</xdr:rowOff>
    </xdr:from>
    <xdr:to>
      <xdr:col>4</xdr:col>
      <xdr:colOff>206375</xdr:colOff>
      <xdr:row>35</xdr:row>
      <xdr:rowOff>43523</xdr:rowOff>
    </xdr:to>
    <xdr:sp macro="" textlink="">
      <xdr:nvSpPr>
        <xdr:cNvPr id="86" name="円/楕円 85"/>
        <xdr:cNvSpPr/>
      </xdr:nvSpPr>
      <xdr:spPr>
        <a:xfrm>
          <a:off x="2857500" y="594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60050</xdr:rowOff>
    </xdr:from>
    <xdr:ext cx="599010" cy="259045"/>
    <xdr:sp macro="" textlink="">
      <xdr:nvSpPr>
        <xdr:cNvPr id="87" name="テキスト ボックス 86"/>
        <xdr:cNvSpPr txBox="1"/>
      </xdr:nvSpPr>
      <xdr:spPr>
        <a:xfrm>
          <a:off x="2608794" y="571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342,506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149995</xdr:rowOff>
    </xdr:from>
    <xdr:to>
      <xdr:col>3</xdr:col>
      <xdr:colOff>3175</xdr:colOff>
      <xdr:row>35</xdr:row>
      <xdr:rowOff>80145</xdr:rowOff>
    </xdr:to>
    <xdr:sp macro="" textlink="">
      <xdr:nvSpPr>
        <xdr:cNvPr id="88" name="円/楕円 87"/>
        <xdr:cNvSpPr/>
      </xdr:nvSpPr>
      <xdr:spPr>
        <a:xfrm>
          <a:off x="1968500" y="59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96672</xdr:rowOff>
    </xdr:from>
    <xdr:ext cx="599010" cy="259045"/>
    <xdr:sp macro="" textlink="">
      <xdr:nvSpPr>
        <xdr:cNvPr id="89" name="テキスト ボックス 88"/>
        <xdr:cNvSpPr txBox="1"/>
      </xdr:nvSpPr>
      <xdr:spPr>
        <a:xfrm>
          <a:off x="1719794" y="575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32596</xdr:rowOff>
    </xdr:from>
    <xdr:to>
      <xdr:col>1</xdr:col>
      <xdr:colOff>485775</xdr:colOff>
      <xdr:row>35</xdr:row>
      <xdr:rowOff>134196</xdr:rowOff>
    </xdr:to>
    <xdr:sp macro="" textlink="">
      <xdr:nvSpPr>
        <xdr:cNvPr id="90" name="円/楕円 89"/>
        <xdr:cNvSpPr/>
      </xdr:nvSpPr>
      <xdr:spPr>
        <a:xfrm>
          <a:off x="1079500" y="60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150723</xdr:rowOff>
    </xdr:from>
    <xdr:ext cx="599010" cy="259045"/>
    <xdr:sp macro="" textlink="">
      <xdr:nvSpPr>
        <xdr:cNvPr id="91" name="テキスト ボックス 90"/>
        <xdr:cNvSpPr txBox="1"/>
      </xdr:nvSpPr>
      <xdr:spPr>
        <a:xfrm>
          <a:off x="830794" y="580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6591</xdr:rowOff>
    </xdr:from>
    <xdr:to>
      <xdr:col>6</xdr:col>
      <xdr:colOff>511175</xdr:colOff>
      <xdr:row>55</xdr:row>
      <xdr:rowOff>141896</xdr:rowOff>
    </xdr:to>
    <xdr:cxnSp macro="">
      <xdr:nvCxnSpPr>
        <xdr:cNvPr id="122" name="直線コネクタ 121"/>
        <xdr:cNvCxnSpPr/>
      </xdr:nvCxnSpPr>
      <xdr:spPr>
        <a:xfrm flipV="1">
          <a:off x="3797300" y="9436341"/>
          <a:ext cx="838200" cy="1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94055</xdr:rowOff>
    </xdr:from>
    <xdr:to>
      <xdr:col>5</xdr:col>
      <xdr:colOff>358775</xdr:colOff>
      <xdr:row>55</xdr:row>
      <xdr:rowOff>141896</xdr:rowOff>
    </xdr:to>
    <xdr:cxnSp macro="">
      <xdr:nvCxnSpPr>
        <xdr:cNvPr id="125" name="直線コネクタ 124"/>
        <xdr:cNvCxnSpPr/>
      </xdr:nvCxnSpPr>
      <xdr:spPr>
        <a:xfrm>
          <a:off x="2908300" y="9523805"/>
          <a:ext cx="889000" cy="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94055</xdr:rowOff>
    </xdr:from>
    <xdr:to>
      <xdr:col>4</xdr:col>
      <xdr:colOff>155575</xdr:colOff>
      <xdr:row>56</xdr:row>
      <xdr:rowOff>69166</xdr:rowOff>
    </xdr:to>
    <xdr:cxnSp macro="">
      <xdr:nvCxnSpPr>
        <xdr:cNvPr id="128" name="直線コネクタ 127"/>
        <xdr:cNvCxnSpPr/>
      </xdr:nvCxnSpPr>
      <xdr:spPr>
        <a:xfrm flipV="1">
          <a:off x="2019300" y="9523805"/>
          <a:ext cx="889000" cy="1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69166</xdr:rowOff>
    </xdr:from>
    <xdr:to>
      <xdr:col>2</xdr:col>
      <xdr:colOff>638175</xdr:colOff>
      <xdr:row>56</xdr:row>
      <xdr:rowOff>103779</xdr:rowOff>
    </xdr:to>
    <xdr:cxnSp macro="">
      <xdr:nvCxnSpPr>
        <xdr:cNvPr id="131" name="直線コネクタ 130"/>
        <xdr:cNvCxnSpPr/>
      </xdr:nvCxnSpPr>
      <xdr:spPr>
        <a:xfrm flipV="1">
          <a:off x="1130300" y="9670366"/>
          <a:ext cx="889000" cy="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127241</xdr:rowOff>
    </xdr:from>
    <xdr:to>
      <xdr:col>6</xdr:col>
      <xdr:colOff>561975</xdr:colOff>
      <xdr:row>55</xdr:row>
      <xdr:rowOff>57391</xdr:rowOff>
    </xdr:to>
    <xdr:sp macro="" textlink="">
      <xdr:nvSpPr>
        <xdr:cNvPr id="141" name="円/楕円 140"/>
        <xdr:cNvSpPr/>
      </xdr:nvSpPr>
      <xdr:spPr>
        <a:xfrm>
          <a:off x="4584700" y="93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150118</xdr:rowOff>
    </xdr:from>
    <xdr:ext cx="599010" cy="259045"/>
    <xdr:sp macro="" textlink="">
      <xdr:nvSpPr>
        <xdr:cNvPr id="142" name="物件費該当値テキスト"/>
        <xdr:cNvSpPr txBox="1"/>
      </xdr:nvSpPr>
      <xdr:spPr>
        <a:xfrm>
          <a:off x="4686300" y="923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476,519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91096</xdr:rowOff>
    </xdr:from>
    <xdr:to>
      <xdr:col>5</xdr:col>
      <xdr:colOff>409575</xdr:colOff>
      <xdr:row>56</xdr:row>
      <xdr:rowOff>21246</xdr:rowOff>
    </xdr:to>
    <xdr:sp macro="" textlink="">
      <xdr:nvSpPr>
        <xdr:cNvPr id="143" name="円/楕円 142"/>
        <xdr:cNvSpPr/>
      </xdr:nvSpPr>
      <xdr:spPr>
        <a:xfrm>
          <a:off x="3746500" y="95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37773</xdr:rowOff>
    </xdr:from>
    <xdr:ext cx="599010" cy="259045"/>
    <xdr:sp macro="" textlink="">
      <xdr:nvSpPr>
        <xdr:cNvPr id="144" name="テキスト ボックス 143"/>
        <xdr:cNvSpPr txBox="1"/>
      </xdr:nvSpPr>
      <xdr:spPr>
        <a:xfrm>
          <a:off x="3497794" y="929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393,655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43255</xdr:rowOff>
    </xdr:from>
    <xdr:to>
      <xdr:col>4</xdr:col>
      <xdr:colOff>206375</xdr:colOff>
      <xdr:row>55</xdr:row>
      <xdr:rowOff>144855</xdr:rowOff>
    </xdr:to>
    <xdr:sp macro="" textlink="">
      <xdr:nvSpPr>
        <xdr:cNvPr id="145" name="円/楕円 144"/>
        <xdr:cNvSpPr/>
      </xdr:nvSpPr>
      <xdr:spPr>
        <a:xfrm>
          <a:off x="2857500" y="94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161382</xdr:rowOff>
    </xdr:from>
    <xdr:ext cx="599010" cy="259045"/>
    <xdr:sp macro="" textlink="">
      <xdr:nvSpPr>
        <xdr:cNvPr id="146" name="テキスト ボックス 145"/>
        <xdr:cNvSpPr txBox="1"/>
      </xdr:nvSpPr>
      <xdr:spPr>
        <a:xfrm>
          <a:off x="2608794" y="924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18366</xdr:rowOff>
    </xdr:from>
    <xdr:to>
      <xdr:col>3</xdr:col>
      <xdr:colOff>3175</xdr:colOff>
      <xdr:row>56</xdr:row>
      <xdr:rowOff>119966</xdr:rowOff>
    </xdr:to>
    <xdr:sp macro="" textlink="">
      <xdr:nvSpPr>
        <xdr:cNvPr id="147" name="円/楕円 146"/>
        <xdr:cNvSpPr/>
      </xdr:nvSpPr>
      <xdr:spPr>
        <a:xfrm>
          <a:off x="1968500" y="96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136493</xdr:rowOff>
    </xdr:from>
    <xdr:ext cx="599010" cy="259045"/>
    <xdr:sp macro="" textlink="">
      <xdr:nvSpPr>
        <xdr:cNvPr id="148" name="テキスト ボックス 147"/>
        <xdr:cNvSpPr txBox="1"/>
      </xdr:nvSpPr>
      <xdr:spPr>
        <a:xfrm>
          <a:off x="1719794" y="939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52979</xdr:rowOff>
    </xdr:from>
    <xdr:to>
      <xdr:col>1</xdr:col>
      <xdr:colOff>485775</xdr:colOff>
      <xdr:row>56</xdr:row>
      <xdr:rowOff>154579</xdr:rowOff>
    </xdr:to>
    <xdr:sp macro="" textlink="">
      <xdr:nvSpPr>
        <xdr:cNvPr id="149" name="円/楕円 148"/>
        <xdr:cNvSpPr/>
      </xdr:nvSpPr>
      <xdr:spPr>
        <a:xfrm>
          <a:off x="1079500" y="96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171106</xdr:rowOff>
    </xdr:from>
    <xdr:ext cx="599010" cy="259045"/>
    <xdr:sp macro="" textlink="">
      <xdr:nvSpPr>
        <xdr:cNvPr id="150" name="テキスト ボックス 149"/>
        <xdr:cNvSpPr txBox="1"/>
      </xdr:nvSpPr>
      <xdr:spPr>
        <a:xfrm>
          <a:off x="830794" y="942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2019</xdr:rowOff>
    </xdr:from>
    <xdr:to>
      <xdr:col>6</xdr:col>
      <xdr:colOff>511175</xdr:colOff>
      <xdr:row>70</xdr:row>
      <xdr:rowOff>84937</xdr:rowOff>
    </xdr:to>
    <xdr:cxnSp macro="">
      <xdr:nvCxnSpPr>
        <xdr:cNvPr id="179" name="直線コネクタ 178"/>
        <xdr:cNvCxnSpPr/>
      </xdr:nvCxnSpPr>
      <xdr:spPr>
        <a:xfrm>
          <a:off x="3797300" y="12003519"/>
          <a:ext cx="838200" cy="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2019</xdr:rowOff>
    </xdr:from>
    <xdr:to>
      <xdr:col>5</xdr:col>
      <xdr:colOff>358775</xdr:colOff>
      <xdr:row>71</xdr:row>
      <xdr:rowOff>116421</xdr:rowOff>
    </xdr:to>
    <xdr:cxnSp macro="">
      <xdr:nvCxnSpPr>
        <xdr:cNvPr id="182" name="直線コネクタ 181"/>
        <xdr:cNvCxnSpPr/>
      </xdr:nvCxnSpPr>
      <xdr:spPr>
        <a:xfrm flipV="1">
          <a:off x="2908300" y="12003519"/>
          <a:ext cx="889000" cy="2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69406</xdr:rowOff>
    </xdr:from>
    <xdr:to>
      <xdr:col>4</xdr:col>
      <xdr:colOff>155575</xdr:colOff>
      <xdr:row>71</xdr:row>
      <xdr:rowOff>116421</xdr:rowOff>
    </xdr:to>
    <xdr:cxnSp macro="">
      <xdr:nvCxnSpPr>
        <xdr:cNvPr id="185" name="直線コネクタ 184"/>
        <xdr:cNvCxnSpPr/>
      </xdr:nvCxnSpPr>
      <xdr:spPr>
        <a:xfrm>
          <a:off x="2019300" y="12242356"/>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168948</xdr:rowOff>
    </xdr:from>
    <xdr:to>
      <xdr:col>2</xdr:col>
      <xdr:colOff>638175</xdr:colOff>
      <xdr:row>71</xdr:row>
      <xdr:rowOff>69406</xdr:rowOff>
    </xdr:to>
    <xdr:cxnSp macro="">
      <xdr:nvCxnSpPr>
        <xdr:cNvPr id="188" name="直線コネクタ 187"/>
        <xdr:cNvCxnSpPr/>
      </xdr:nvCxnSpPr>
      <xdr:spPr>
        <a:xfrm>
          <a:off x="1130300" y="12170448"/>
          <a:ext cx="889000" cy="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34137</xdr:rowOff>
    </xdr:from>
    <xdr:to>
      <xdr:col>6</xdr:col>
      <xdr:colOff>561975</xdr:colOff>
      <xdr:row>70</xdr:row>
      <xdr:rowOff>135737</xdr:rowOff>
    </xdr:to>
    <xdr:sp macro="" textlink="">
      <xdr:nvSpPr>
        <xdr:cNvPr id="198" name="円/楕円 197"/>
        <xdr:cNvSpPr/>
      </xdr:nvSpPr>
      <xdr:spPr>
        <a:xfrm>
          <a:off x="4584700" y="120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158614</xdr:rowOff>
    </xdr:from>
    <xdr:ext cx="599010" cy="259045"/>
    <xdr:sp macro="" textlink="">
      <xdr:nvSpPr>
        <xdr:cNvPr id="199" name="維持補修費該当値テキスト"/>
        <xdr:cNvSpPr txBox="1"/>
      </xdr:nvSpPr>
      <xdr:spPr>
        <a:xfrm>
          <a:off x="4686300" y="119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118,312</a:t>
          </a:r>
          <a:endParaRPr kumimoji="1" lang="ja-JP" altLang="en-US" sz="1000" b="1">
            <a:solidFill>
              <a:srgbClr val="FF0000"/>
            </a:solidFill>
            <a:latin typeface="ＭＳ Ｐゴシック"/>
          </a:endParaRPr>
        </a:p>
      </xdr:txBody>
    </xdr:sp>
    <xdr:clientData/>
  </xdr:oneCellAnchor>
  <xdr:twoCellAnchor>
    <xdr:from>
      <xdr:col>5</xdr:col>
      <xdr:colOff>307975</xdr:colOff>
      <xdr:row>69</xdr:row>
      <xdr:rowOff>122669</xdr:rowOff>
    </xdr:from>
    <xdr:to>
      <xdr:col>5</xdr:col>
      <xdr:colOff>409575</xdr:colOff>
      <xdr:row>70</xdr:row>
      <xdr:rowOff>52819</xdr:rowOff>
    </xdr:to>
    <xdr:sp macro="" textlink="">
      <xdr:nvSpPr>
        <xdr:cNvPr id="200" name="円/楕円 199"/>
        <xdr:cNvSpPr/>
      </xdr:nvSpPr>
      <xdr:spPr>
        <a:xfrm>
          <a:off x="3746500" y="119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69346</xdr:rowOff>
    </xdr:from>
    <xdr:ext cx="599010" cy="259045"/>
    <xdr:sp macro="" textlink="">
      <xdr:nvSpPr>
        <xdr:cNvPr id="201" name="テキスト ボックス 200"/>
        <xdr:cNvSpPr txBox="1"/>
      </xdr:nvSpPr>
      <xdr:spPr>
        <a:xfrm>
          <a:off x="3497794" y="1172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124,841</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65621</xdr:rowOff>
    </xdr:from>
    <xdr:to>
      <xdr:col>4</xdr:col>
      <xdr:colOff>206375</xdr:colOff>
      <xdr:row>71</xdr:row>
      <xdr:rowOff>167221</xdr:rowOff>
    </xdr:to>
    <xdr:sp macro="" textlink="">
      <xdr:nvSpPr>
        <xdr:cNvPr id="202" name="円/楕円 201"/>
        <xdr:cNvSpPr/>
      </xdr:nvSpPr>
      <xdr:spPr>
        <a:xfrm>
          <a:off x="2857500" y="122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12298</xdr:rowOff>
    </xdr:from>
    <xdr:ext cx="599010" cy="259045"/>
    <xdr:sp macro="" textlink="">
      <xdr:nvSpPr>
        <xdr:cNvPr id="203" name="テキスト ボックス 202"/>
        <xdr:cNvSpPr txBox="1"/>
      </xdr:nvSpPr>
      <xdr:spPr>
        <a:xfrm>
          <a:off x="2608794" y="1201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102,333</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18606</xdr:rowOff>
    </xdr:from>
    <xdr:to>
      <xdr:col>3</xdr:col>
      <xdr:colOff>3175</xdr:colOff>
      <xdr:row>71</xdr:row>
      <xdr:rowOff>120206</xdr:rowOff>
    </xdr:to>
    <xdr:sp macro="" textlink="">
      <xdr:nvSpPr>
        <xdr:cNvPr id="204" name="円/楕円 203"/>
        <xdr:cNvSpPr/>
      </xdr:nvSpPr>
      <xdr:spPr>
        <a:xfrm>
          <a:off x="1968500" y="121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136733</xdr:rowOff>
    </xdr:from>
    <xdr:ext cx="599010" cy="259045"/>
    <xdr:sp macro="" textlink="">
      <xdr:nvSpPr>
        <xdr:cNvPr id="205" name="テキスト ボックス 204"/>
        <xdr:cNvSpPr txBox="1"/>
      </xdr:nvSpPr>
      <xdr:spPr>
        <a:xfrm>
          <a:off x="1719794" y="1196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106,035</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118148</xdr:rowOff>
    </xdr:from>
    <xdr:to>
      <xdr:col>1</xdr:col>
      <xdr:colOff>485775</xdr:colOff>
      <xdr:row>71</xdr:row>
      <xdr:rowOff>48298</xdr:rowOff>
    </xdr:to>
    <xdr:sp macro="" textlink="">
      <xdr:nvSpPr>
        <xdr:cNvPr id="206" name="円/楕円 205"/>
        <xdr:cNvSpPr/>
      </xdr:nvSpPr>
      <xdr:spPr>
        <a:xfrm>
          <a:off x="1079500" y="121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64825</xdr:rowOff>
    </xdr:from>
    <xdr:ext cx="599010" cy="259045"/>
    <xdr:sp macro="" textlink="">
      <xdr:nvSpPr>
        <xdr:cNvPr id="207" name="テキスト ボックス 206"/>
        <xdr:cNvSpPr txBox="1"/>
      </xdr:nvSpPr>
      <xdr:spPr>
        <a:xfrm>
          <a:off x="830794" y="1189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134758</xdr:rowOff>
    </xdr:from>
    <xdr:to>
      <xdr:col>6</xdr:col>
      <xdr:colOff>511175</xdr:colOff>
      <xdr:row>96</xdr:row>
      <xdr:rowOff>163779</xdr:rowOff>
    </xdr:to>
    <xdr:cxnSp macro="">
      <xdr:nvCxnSpPr>
        <xdr:cNvPr id="239" name="直線コネクタ 238"/>
        <xdr:cNvCxnSpPr/>
      </xdr:nvCxnSpPr>
      <xdr:spPr>
        <a:xfrm flipV="1">
          <a:off x="3797300" y="16593958"/>
          <a:ext cx="838200" cy="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163779</xdr:rowOff>
    </xdr:from>
    <xdr:to>
      <xdr:col>5</xdr:col>
      <xdr:colOff>358775</xdr:colOff>
      <xdr:row>97</xdr:row>
      <xdr:rowOff>33150</xdr:rowOff>
    </xdr:to>
    <xdr:cxnSp macro="">
      <xdr:nvCxnSpPr>
        <xdr:cNvPr id="242" name="直線コネクタ 241"/>
        <xdr:cNvCxnSpPr/>
      </xdr:nvCxnSpPr>
      <xdr:spPr>
        <a:xfrm flipV="1">
          <a:off x="2908300" y="166229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170235</xdr:rowOff>
    </xdr:from>
    <xdr:to>
      <xdr:col>4</xdr:col>
      <xdr:colOff>155575</xdr:colOff>
      <xdr:row>97</xdr:row>
      <xdr:rowOff>33150</xdr:rowOff>
    </xdr:to>
    <xdr:cxnSp macro="">
      <xdr:nvCxnSpPr>
        <xdr:cNvPr id="245" name="直線コネクタ 244"/>
        <xdr:cNvCxnSpPr/>
      </xdr:nvCxnSpPr>
      <xdr:spPr>
        <a:xfrm>
          <a:off x="2019300" y="16629435"/>
          <a:ext cx="8890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170235</xdr:rowOff>
    </xdr:from>
    <xdr:to>
      <xdr:col>2</xdr:col>
      <xdr:colOff>638175</xdr:colOff>
      <xdr:row>97</xdr:row>
      <xdr:rowOff>50743</xdr:rowOff>
    </xdr:to>
    <xdr:cxnSp macro="">
      <xdr:nvCxnSpPr>
        <xdr:cNvPr id="248" name="直線コネクタ 247"/>
        <xdr:cNvCxnSpPr/>
      </xdr:nvCxnSpPr>
      <xdr:spPr>
        <a:xfrm flipV="1">
          <a:off x="1130300" y="16629435"/>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83958</xdr:rowOff>
    </xdr:from>
    <xdr:to>
      <xdr:col>6</xdr:col>
      <xdr:colOff>561975</xdr:colOff>
      <xdr:row>97</xdr:row>
      <xdr:rowOff>14108</xdr:rowOff>
    </xdr:to>
    <xdr:sp macro="" textlink="">
      <xdr:nvSpPr>
        <xdr:cNvPr id="258" name="円/楕円 257"/>
        <xdr:cNvSpPr/>
      </xdr:nvSpPr>
      <xdr:spPr>
        <a:xfrm>
          <a:off x="4584700" y="165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106835</xdr:rowOff>
    </xdr:from>
    <xdr:ext cx="534377" cy="259045"/>
    <xdr:sp macro="" textlink="">
      <xdr:nvSpPr>
        <xdr:cNvPr id="259" name="扶助費該当値テキスト"/>
        <xdr:cNvSpPr txBox="1"/>
      </xdr:nvSpPr>
      <xdr:spPr>
        <a:xfrm>
          <a:off x="4686300" y="163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112979</xdr:rowOff>
    </xdr:from>
    <xdr:to>
      <xdr:col>5</xdr:col>
      <xdr:colOff>409575</xdr:colOff>
      <xdr:row>97</xdr:row>
      <xdr:rowOff>43129</xdr:rowOff>
    </xdr:to>
    <xdr:sp macro="" textlink="">
      <xdr:nvSpPr>
        <xdr:cNvPr id="260" name="円/楕円 259"/>
        <xdr:cNvSpPr/>
      </xdr:nvSpPr>
      <xdr:spPr>
        <a:xfrm>
          <a:off x="3746500" y="165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59656</xdr:rowOff>
    </xdr:from>
    <xdr:ext cx="534377" cy="259045"/>
    <xdr:sp macro="" textlink="">
      <xdr:nvSpPr>
        <xdr:cNvPr id="261" name="テキスト ボックス 260"/>
        <xdr:cNvSpPr txBox="1"/>
      </xdr:nvSpPr>
      <xdr:spPr>
        <a:xfrm>
          <a:off x="3530111" y="163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153800</xdr:rowOff>
    </xdr:from>
    <xdr:to>
      <xdr:col>4</xdr:col>
      <xdr:colOff>206375</xdr:colOff>
      <xdr:row>97</xdr:row>
      <xdr:rowOff>83950</xdr:rowOff>
    </xdr:to>
    <xdr:sp macro="" textlink="">
      <xdr:nvSpPr>
        <xdr:cNvPr id="262" name="円/楕円 261"/>
        <xdr:cNvSpPr/>
      </xdr:nvSpPr>
      <xdr:spPr>
        <a:xfrm>
          <a:off x="2857500" y="166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100477</xdr:rowOff>
    </xdr:from>
    <xdr:ext cx="534377" cy="259045"/>
    <xdr:sp macro="" textlink="">
      <xdr:nvSpPr>
        <xdr:cNvPr id="263" name="テキスト ボックス 262"/>
        <xdr:cNvSpPr txBox="1"/>
      </xdr:nvSpPr>
      <xdr:spPr>
        <a:xfrm>
          <a:off x="2641111" y="163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119435</xdr:rowOff>
    </xdr:from>
    <xdr:to>
      <xdr:col>3</xdr:col>
      <xdr:colOff>3175</xdr:colOff>
      <xdr:row>97</xdr:row>
      <xdr:rowOff>49585</xdr:rowOff>
    </xdr:to>
    <xdr:sp macro="" textlink="">
      <xdr:nvSpPr>
        <xdr:cNvPr id="264" name="円/楕円 263"/>
        <xdr:cNvSpPr/>
      </xdr:nvSpPr>
      <xdr:spPr>
        <a:xfrm>
          <a:off x="1968500" y="16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66112</xdr:rowOff>
    </xdr:from>
    <xdr:ext cx="534377" cy="259045"/>
    <xdr:sp macro="" textlink="">
      <xdr:nvSpPr>
        <xdr:cNvPr id="265" name="テキスト ボックス 264"/>
        <xdr:cNvSpPr txBox="1"/>
      </xdr:nvSpPr>
      <xdr:spPr>
        <a:xfrm>
          <a:off x="1752111" y="163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171393</xdr:rowOff>
    </xdr:from>
    <xdr:to>
      <xdr:col>1</xdr:col>
      <xdr:colOff>485775</xdr:colOff>
      <xdr:row>97</xdr:row>
      <xdr:rowOff>101543</xdr:rowOff>
    </xdr:to>
    <xdr:sp macro="" textlink="">
      <xdr:nvSpPr>
        <xdr:cNvPr id="266" name="円/楕円 265"/>
        <xdr:cNvSpPr/>
      </xdr:nvSpPr>
      <xdr:spPr>
        <a:xfrm>
          <a:off x="1079500" y="166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118070</xdr:rowOff>
    </xdr:from>
    <xdr:ext cx="534377" cy="259045"/>
    <xdr:sp macro="" textlink="">
      <xdr:nvSpPr>
        <xdr:cNvPr id="267" name="テキスト ボックス 266"/>
        <xdr:cNvSpPr txBox="1"/>
      </xdr:nvSpPr>
      <xdr:spPr>
        <a:xfrm>
          <a:off x="863111" y="164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8" name="直線コネクタ 277"/>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9" name="テキスト ボックス 278"/>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80" name="直線コネクタ 27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54627</xdr:rowOff>
    </xdr:from>
    <xdr:ext cx="595419" cy="259045"/>
    <xdr:sp macro="" textlink="">
      <xdr:nvSpPr>
        <xdr:cNvPr id="281" name="テキスト ボックス 280"/>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2" name="直線コネクタ 281"/>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111777</xdr:rowOff>
    </xdr:from>
    <xdr:ext cx="595419" cy="259045"/>
    <xdr:sp macro="" textlink="">
      <xdr:nvSpPr>
        <xdr:cNvPr id="283" name="テキスト ボックス 282"/>
        <xdr:cNvSpPr txBox="1"/>
      </xdr:nvSpPr>
      <xdr:spPr>
        <a:xfrm>
          <a:off x="6008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5" name="テキスト ボックス 28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6" name="直線コネクタ 285"/>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7" name="テキスト ボックス 286"/>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8" name="直線コネクタ 28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9" name="テキスト ボックス 288"/>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90" name="直線コネクタ 289"/>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1" name="テキスト ボックス 290"/>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85245</xdr:rowOff>
    </xdr:from>
    <xdr:to>
      <xdr:col>15</xdr:col>
      <xdr:colOff>180340</xdr:colOff>
      <xdr:row>39</xdr:row>
      <xdr:rowOff>31086</xdr:rowOff>
    </xdr:to>
    <xdr:cxnSp macro="">
      <xdr:nvCxnSpPr>
        <xdr:cNvPr id="295" name="直線コネクタ 294"/>
        <xdr:cNvCxnSpPr/>
      </xdr:nvCxnSpPr>
      <xdr:spPr>
        <a:xfrm flipV="1">
          <a:off x="10475595" y="5400195"/>
          <a:ext cx="1270" cy="1317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34913</xdr:rowOff>
    </xdr:from>
    <xdr:ext cx="534377" cy="259045"/>
    <xdr:sp macro="" textlink="">
      <xdr:nvSpPr>
        <xdr:cNvPr id="296" name="補助費等最小値テキスト"/>
        <xdr:cNvSpPr txBox="1"/>
      </xdr:nvSpPr>
      <xdr:spPr>
        <a:xfrm>
          <a:off x="10528300" y="67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39</xdr:row>
      <xdr:rowOff>31086</xdr:rowOff>
    </xdr:from>
    <xdr:to>
      <xdr:col>15</xdr:col>
      <xdr:colOff>269875</xdr:colOff>
      <xdr:row>39</xdr:row>
      <xdr:rowOff>31086</xdr:rowOff>
    </xdr:to>
    <xdr:cxnSp macro="">
      <xdr:nvCxnSpPr>
        <xdr:cNvPr id="297" name="直線コネクタ 296"/>
        <xdr:cNvCxnSpPr/>
      </xdr:nvCxnSpPr>
      <xdr:spPr>
        <a:xfrm>
          <a:off x="10388600" y="671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31922</xdr:rowOff>
    </xdr:from>
    <xdr:ext cx="599010" cy="259045"/>
    <xdr:sp macro="" textlink="">
      <xdr:nvSpPr>
        <xdr:cNvPr id="298" name="補助費等最大値テキスト"/>
        <xdr:cNvSpPr txBox="1"/>
      </xdr:nvSpPr>
      <xdr:spPr>
        <a:xfrm>
          <a:off x="10528300" y="51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31</xdr:row>
      <xdr:rowOff>85245</xdr:rowOff>
    </xdr:from>
    <xdr:to>
      <xdr:col>15</xdr:col>
      <xdr:colOff>269875</xdr:colOff>
      <xdr:row>31</xdr:row>
      <xdr:rowOff>85245</xdr:rowOff>
    </xdr:to>
    <xdr:cxnSp macro="">
      <xdr:nvCxnSpPr>
        <xdr:cNvPr id="299" name="直線コネクタ 298"/>
        <xdr:cNvCxnSpPr/>
      </xdr:nvCxnSpPr>
      <xdr:spPr>
        <a:xfrm>
          <a:off x="10388600" y="54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166606</xdr:rowOff>
    </xdr:from>
    <xdr:to>
      <xdr:col>15</xdr:col>
      <xdr:colOff>180975</xdr:colOff>
      <xdr:row>31</xdr:row>
      <xdr:rowOff>152716</xdr:rowOff>
    </xdr:to>
    <xdr:cxnSp macro="">
      <xdr:nvCxnSpPr>
        <xdr:cNvPr id="300" name="直線コネクタ 299"/>
        <xdr:cNvCxnSpPr/>
      </xdr:nvCxnSpPr>
      <xdr:spPr>
        <a:xfrm>
          <a:off x="9639300" y="5310106"/>
          <a:ext cx="838200" cy="15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63969</xdr:rowOff>
    </xdr:from>
    <xdr:ext cx="599010" cy="259045"/>
    <xdr:sp macro="" textlink="">
      <xdr:nvSpPr>
        <xdr:cNvPr id="301" name="補助費等平均値テキスト"/>
        <xdr:cNvSpPr txBox="1"/>
      </xdr:nvSpPr>
      <xdr:spPr>
        <a:xfrm>
          <a:off x="10528300" y="6236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85542</xdr:rowOff>
    </xdr:from>
    <xdr:to>
      <xdr:col>15</xdr:col>
      <xdr:colOff>231775</xdr:colOff>
      <xdr:row>37</xdr:row>
      <xdr:rowOff>15692</xdr:rowOff>
    </xdr:to>
    <xdr:sp macro="" textlink="">
      <xdr:nvSpPr>
        <xdr:cNvPr id="302" name="フローチャート : 判断 301"/>
        <xdr:cNvSpPr/>
      </xdr:nvSpPr>
      <xdr:spPr>
        <a:xfrm>
          <a:off x="10426700" y="625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166606</xdr:rowOff>
    </xdr:from>
    <xdr:to>
      <xdr:col>14</xdr:col>
      <xdr:colOff>28575</xdr:colOff>
      <xdr:row>31</xdr:row>
      <xdr:rowOff>142901</xdr:rowOff>
    </xdr:to>
    <xdr:cxnSp macro="">
      <xdr:nvCxnSpPr>
        <xdr:cNvPr id="303" name="直線コネクタ 302"/>
        <xdr:cNvCxnSpPr/>
      </xdr:nvCxnSpPr>
      <xdr:spPr>
        <a:xfrm flipV="1">
          <a:off x="8750300" y="5310106"/>
          <a:ext cx="889000" cy="1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101630</xdr:rowOff>
    </xdr:from>
    <xdr:to>
      <xdr:col>14</xdr:col>
      <xdr:colOff>79375</xdr:colOff>
      <xdr:row>37</xdr:row>
      <xdr:rowOff>31780</xdr:rowOff>
    </xdr:to>
    <xdr:sp macro="" textlink="">
      <xdr:nvSpPr>
        <xdr:cNvPr id="304" name="フローチャート : 判断 303"/>
        <xdr:cNvSpPr/>
      </xdr:nvSpPr>
      <xdr:spPr>
        <a:xfrm>
          <a:off x="9588500" y="62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22907</xdr:rowOff>
    </xdr:from>
    <xdr:ext cx="599010" cy="259045"/>
    <xdr:sp macro="" textlink="">
      <xdr:nvSpPr>
        <xdr:cNvPr id="305" name="テキスト ボックス 304"/>
        <xdr:cNvSpPr txBox="1"/>
      </xdr:nvSpPr>
      <xdr:spPr>
        <a:xfrm>
          <a:off x="9339794" y="6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142901</xdr:rowOff>
    </xdr:from>
    <xdr:to>
      <xdr:col>12</xdr:col>
      <xdr:colOff>511175</xdr:colOff>
      <xdr:row>32</xdr:row>
      <xdr:rowOff>162851</xdr:rowOff>
    </xdr:to>
    <xdr:cxnSp macro="">
      <xdr:nvCxnSpPr>
        <xdr:cNvPr id="306" name="直線コネクタ 305"/>
        <xdr:cNvCxnSpPr/>
      </xdr:nvCxnSpPr>
      <xdr:spPr>
        <a:xfrm flipV="1">
          <a:off x="7861300" y="5457851"/>
          <a:ext cx="889000" cy="19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118784</xdr:rowOff>
    </xdr:from>
    <xdr:to>
      <xdr:col>12</xdr:col>
      <xdr:colOff>561975</xdr:colOff>
      <xdr:row>37</xdr:row>
      <xdr:rowOff>48934</xdr:rowOff>
    </xdr:to>
    <xdr:sp macro="" textlink="">
      <xdr:nvSpPr>
        <xdr:cNvPr id="307" name="フローチャート : 判断 306"/>
        <xdr:cNvSpPr/>
      </xdr:nvSpPr>
      <xdr:spPr>
        <a:xfrm>
          <a:off x="8699500" y="62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40061</xdr:rowOff>
    </xdr:from>
    <xdr:ext cx="599010" cy="259045"/>
    <xdr:sp macro="" textlink="">
      <xdr:nvSpPr>
        <xdr:cNvPr id="308" name="テキスト ボックス 307"/>
        <xdr:cNvSpPr txBox="1"/>
      </xdr:nvSpPr>
      <xdr:spPr>
        <a:xfrm>
          <a:off x="8450794" y="63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63159</xdr:rowOff>
    </xdr:from>
    <xdr:to>
      <xdr:col>11</xdr:col>
      <xdr:colOff>307975</xdr:colOff>
      <xdr:row>32</xdr:row>
      <xdr:rowOff>162851</xdr:rowOff>
    </xdr:to>
    <xdr:cxnSp macro="">
      <xdr:nvCxnSpPr>
        <xdr:cNvPr id="309" name="直線コネクタ 308"/>
        <xdr:cNvCxnSpPr/>
      </xdr:nvCxnSpPr>
      <xdr:spPr>
        <a:xfrm>
          <a:off x="6972300" y="5549559"/>
          <a:ext cx="889000" cy="9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152279</xdr:rowOff>
    </xdr:from>
    <xdr:to>
      <xdr:col>11</xdr:col>
      <xdr:colOff>358775</xdr:colOff>
      <xdr:row>37</xdr:row>
      <xdr:rowOff>82429</xdr:rowOff>
    </xdr:to>
    <xdr:sp macro="" textlink="">
      <xdr:nvSpPr>
        <xdr:cNvPr id="310" name="フローチャート : 判断 309"/>
        <xdr:cNvSpPr/>
      </xdr:nvSpPr>
      <xdr:spPr>
        <a:xfrm>
          <a:off x="7810500" y="632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73556</xdr:rowOff>
    </xdr:from>
    <xdr:ext cx="599010" cy="259045"/>
    <xdr:sp macro="" textlink="">
      <xdr:nvSpPr>
        <xdr:cNvPr id="311" name="テキスト ボックス 310"/>
        <xdr:cNvSpPr txBox="1"/>
      </xdr:nvSpPr>
      <xdr:spPr>
        <a:xfrm>
          <a:off x="7561794" y="641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5384</xdr:rowOff>
    </xdr:from>
    <xdr:to>
      <xdr:col>10</xdr:col>
      <xdr:colOff>155575</xdr:colOff>
      <xdr:row>37</xdr:row>
      <xdr:rowOff>106984</xdr:rowOff>
    </xdr:to>
    <xdr:sp macro="" textlink="">
      <xdr:nvSpPr>
        <xdr:cNvPr id="312" name="フローチャート : 判断 311"/>
        <xdr:cNvSpPr/>
      </xdr:nvSpPr>
      <xdr:spPr>
        <a:xfrm>
          <a:off x="6921500" y="634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98111</xdr:rowOff>
    </xdr:from>
    <xdr:ext cx="599010" cy="259045"/>
    <xdr:sp macro="" textlink="">
      <xdr:nvSpPr>
        <xdr:cNvPr id="313" name="テキスト ボックス 312"/>
        <xdr:cNvSpPr txBox="1"/>
      </xdr:nvSpPr>
      <xdr:spPr>
        <a:xfrm>
          <a:off x="6672794" y="644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101916</xdr:rowOff>
    </xdr:from>
    <xdr:to>
      <xdr:col>15</xdr:col>
      <xdr:colOff>231775</xdr:colOff>
      <xdr:row>32</xdr:row>
      <xdr:rowOff>32066</xdr:rowOff>
    </xdr:to>
    <xdr:sp macro="" textlink="">
      <xdr:nvSpPr>
        <xdr:cNvPr id="319" name="円/楕円 318"/>
        <xdr:cNvSpPr/>
      </xdr:nvSpPr>
      <xdr:spPr>
        <a:xfrm>
          <a:off x="10426700" y="54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16843</xdr:rowOff>
    </xdr:from>
    <xdr:ext cx="599010" cy="259045"/>
    <xdr:sp macro="" textlink="">
      <xdr:nvSpPr>
        <xdr:cNvPr id="320" name="補助費等該当値テキスト"/>
        <xdr:cNvSpPr txBox="1"/>
      </xdr:nvSpPr>
      <xdr:spPr>
        <a:xfrm>
          <a:off x="10528300" y="533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475,445</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115806</xdr:rowOff>
    </xdr:from>
    <xdr:to>
      <xdr:col>14</xdr:col>
      <xdr:colOff>79375</xdr:colOff>
      <xdr:row>31</xdr:row>
      <xdr:rowOff>45956</xdr:rowOff>
    </xdr:to>
    <xdr:sp macro="" textlink="">
      <xdr:nvSpPr>
        <xdr:cNvPr id="321" name="円/楕円 320"/>
        <xdr:cNvSpPr/>
      </xdr:nvSpPr>
      <xdr:spPr>
        <a:xfrm>
          <a:off x="9588500" y="525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62483</xdr:rowOff>
    </xdr:from>
    <xdr:ext cx="599010" cy="259045"/>
    <xdr:sp macro="" textlink="">
      <xdr:nvSpPr>
        <xdr:cNvPr id="322" name="テキスト ボックス 321"/>
        <xdr:cNvSpPr txBox="1"/>
      </xdr:nvSpPr>
      <xdr:spPr>
        <a:xfrm>
          <a:off x="9339794" y="503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530,584</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92101</xdr:rowOff>
    </xdr:from>
    <xdr:to>
      <xdr:col>12</xdr:col>
      <xdr:colOff>561975</xdr:colOff>
      <xdr:row>32</xdr:row>
      <xdr:rowOff>22251</xdr:rowOff>
    </xdr:to>
    <xdr:sp macro="" textlink="">
      <xdr:nvSpPr>
        <xdr:cNvPr id="323" name="円/楕円 322"/>
        <xdr:cNvSpPr/>
      </xdr:nvSpPr>
      <xdr:spPr>
        <a:xfrm>
          <a:off x="8699500" y="54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38778</xdr:rowOff>
    </xdr:from>
    <xdr:ext cx="599010" cy="259045"/>
    <xdr:sp macro="" textlink="">
      <xdr:nvSpPr>
        <xdr:cNvPr id="324" name="テキスト ボックス 323"/>
        <xdr:cNvSpPr txBox="1"/>
      </xdr:nvSpPr>
      <xdr:spPr>
        <a:xfrm>
          <a:off x="8450794" y="518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478,880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112051</xdr:rowOff>
    </xdr:from>
    <xdr:to>
      <xdr:col>11</xdr:col>
      <xdr:colOff>358775</xdr:colOff>
      <xdr:row>33</xdr:row>
      <xdr:rowOff>42201</xdr:rowOff>
    </xdr:to>
    <xdr:sp macro="" textlink="">
      <xdr:nvSpPr>
        <xdr:cNvPr id="325" name="円/楕円 324"/>
        <xdr:cNvSpPr/>
      </xdr:nvSpPr>
      <xdr:spPr>
        <a:xfrm>
          <a:off x="7810500" y="55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58728</xdr:rowOff>
    </xdr:from>
    <xdr:ext cx="599010" cy="259045"/>
    <xdr:sp macro="" textlink="">
      <xdr:nvSpPr>
        <xdr:cNvPr id="326" name="テキスト ボックス 325"/>
        <xdr:cNvSpPr txBox="1"/>
      </xdr:nvSpPr>
      <xdr:spPr>
        <a:xfrm>
          <a:off x="7561794" y="537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411,898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12359</xdr:rowOff>
    </xdr:from>
    <xdr:to>
      <xdr:col>10</xdr:col>
      <xdr:colOff>155575</xdr:colOff>
      <xdr:row>32</xdr:row>
      <xdr:rowOff>113959</xdr:rowOff>
    </xdr:to>
    <xdr:sp macro="" textlink="">
      <xdr:nvSpPr>
        <xdr:cNvPr id="327" name="円/楕円 326"/>
        <xdr:cNvSpPr/>
      </xdr:nvSpPr>
      <xdr:spPr>
        <a:xfrm>
          <a:off x="6921500" y="54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130486</xdr:rowOff>
    </xdr:from>
    <xdr:ext cx="599010" cy="259045"/>
    <xdr:sp macro="" textlink="">
      <xdr:nvSpPr>
        <xdr:cNvPr id="328" name="テキスト ボックス 327"/>
        <xdr:cNvSpPr txBox="1"/>
      </xdr:nvSpPr>
      <xdr:spPr>
        <a:xfrm>
          <a:off x="6672794" y="527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9" name="直線コネクタ 3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40" name="テキスト ボックス 33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1" name="直線コネクタ 3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2" name="テキスト ボックス 34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4" name="テキスト ボックス 34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5" name="直線コネクタ 3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6" name="テキスト ボックス 34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7" name="直線コネクタ 3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8" name="テキスト ボックス 34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0" name="テキスト ボックス 34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2" name="直線コネクタ 351"/>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3"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4" name="直線コネクタ 353"/>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5"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6" name="直線コネクタ 355"/>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30404</xdr:rowOff>
    </xdr:from>
    <xdr:to>
      <xdr:col>15</xdr:col>
      <xdr:colOff>180975</xdr:colOff>
      <xdr:row>58</xdr:row>
      <xdr:rowOff>19093</xdr:rowOff>
    </xdr:to>
    <xdr:cxnSp macro="">
      <xdr:nvCxnSpPr>
        <xdr:cNvPr id="357" name="直線コネクタ 356"/>
        <xdr:cNvCxnSpPr/>
      </xdr:nvCxnSpPr>
      <xdr:spPr>
        <a:xfrm>
          <a:off x="9639300" y="9803054"/>
          <a:ext cx="838200" cy="1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8"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9" name="フローチャート : 判断 358"/>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30404</xdr:rowOff>
    </xdr:from>
    <xdr:to>
      <xdr:col>14</xdr:col>
      <xdr:colOff>28575</xdr:colOff>
      <xdr:row>57</xdr:row>
      <xdr:rowOff>150703</xdr:rowOff>
    </xdr:to>
    <xdr:cxnSp macro="">
      <xdr:nvCxnSpPr>
        <xdr:cNvPr id="360" name="直線コネクタ 359"/>
        <xdr:cNvCxnSpPr/>
      </xdr:nvCxnSpPr>
      <xdr:spPr>
        <a:xfrm flipV="1">
          <a:off x="8750300" y="9803054"/>
          <a:ext cx="889000" cy="1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61" name="フローチャート : 判断 360"/>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2" name="テキスト ボックス 361"/>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150703</xdr:rowOff>
    </xdr:from>
    <xdr:to>
      <xdr:col>12</xdr:col>
      <xdr:colOff>511175</xdr:colOff>
      <xdr:row>58</xdr:row>
      <xdr:rowOff>6188</xdr:rowOff>
    </xdr:to>
    <xdr:cxnSp macro="">
      <xdr:nvCxnSpPr>
        <xdr:cNvPr id="363" name="直線コネクタ 362"/>
        <xdr:cNvCxnSpPr/>
      </xdr:nvCxnSpPr>
      <xdr:spPr>
        <a:xfrm flipV="1">
          <a:off x="7861300" y="9923353"/>
          <a:ext cx="889000" cy="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4" name="フローチャート : 判断 363"/>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5" name="テキスト ボックス 364"/>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113236</xdr:rowOff>
    </xdr:from>
    <xdr:to>
      <xdr:col>11</xdr:col>
      <xdr:colOff>307975</xdr:colOff>
      <xdr:row>58</xdr:row>
      <xdr:rowOff>6188</xdr:rowOff>
    </xdr:to>
    <xdr:cxnSp macro="">
      <xdr:nvCxnSpPr>
        <xdr:cNvPr id="366" name="直線コネクタ 365"/>
        <xdr:cNvCxnSpPr/>
      </xdr:nvCxnSpPr>
      <xdr:spPr>
        <a:xfrm>
          <a:off x="6972300" y="9714436"/>
          <a:ext cx="889000" cy="2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7" name="フローチャート : 判断 366"/>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8" name="テキスト ボックス 367"/>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9" name="フローチャート : 判断 368"/>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70" name="テキスト ボックス 369"/>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139743</xdr:rowOff>
    </xdr:from>
    <xdr:to>
      <xdr:col>15</xdr:col>
      <xdr:colOff>231775</xdr:colOff>
      <xdr:row>58</xdr:row>
      <xdr:rowOff>69893</xdr:rowOff>
    </xdr:to>
    <xdr:sp macro="" textlink="">
      <xdr:nvSpPr>
        <xdr:cNvPr id="376" name="円/楕円 375"/>
        <xdr:cNvSpPr/>
      </xdr:nvSpPr>
      <xdr:spPr>
        <a:xfrm>
          <a:off x="10426700" y="991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162620</xdr:rowOff>
    </xdr:from>
    <xdr:ext cx="599010" cy="259045"/>
    <xdr:sp macro="" textlink="">
      <xdr:nvSpPr>
        <xdr:cNvPr id="377" name="普通建設事業費該当値テキスト"/>
        <xdr:cNvSpPr txBox="1"/>
      </xdr:nvSpPr>
      <xdr:spPr>
        <a:xfrm>
          <a:off x="10528300" y="976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516,554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151054</xdr:rowOff>
    </xdr:from>
    <xdr:to>
      <xdr:col>14</xdr:col>
      <xdr:colOff>79375</xdr:colOff>
      <xdr:row>57</xdr:row>
      <xdr:rowOff>81204</xdr:rowOff>
    </xdr:to>
    <xdr:sp macro="" textlink="">
      <xdr:nvSpPr>
        <xdr:cNvPr id="378" name="円/楕円 377"/>
        <xdr:cNvSpPr/>
      </xdr:nvSpPr>
      <xdr:spPr>
        <a:xfrm>
          <a:off x="9588500" y="97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97731</xdr:rowOff>
    </xdr:from>
    <xdr:ext cx="599010" cy="259045"/>
    <xdr:sp macro="" textlink="">
      <xdr:nvSpPr>
        <xdr:cNvPr id="379" name="テキスト ボックス 378"/>
        <xdr:cNvSpPr txBox="1"/>
      </xdr:nvSpPr>
      <xdr:spPr>
        <a:xfrm>
          <a:off x="9339794" y="952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936,868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99903</xdr:rowOff>
    </xdr:from>
    <xdr:to>
      <xdr:col>12</xdr:col>
      <xdr:colOff>561975</xdr:colOff>
      <xdr:row>58</xdr:row>
      <xdr:rowOff>30053</xdr:rowOff>
    </xdr:to>
    <xdr:sp macro="" textlink="">
      <xdr:nvSpPr>
        <xdr:cNvPr id="380" name="円/楕円 379"/>
        <xdr:cNvSpPr/>
      </xdr:nvSpPr>
      <xdr:spPr>
        <a:xfrm>
          <a:off x="8699500" y="98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46580</xdr:rowOff>
    </xdr:from>
    <xdr:ext cx="599010" cy="259045"/>
    <xdr:sp macro="" textlink="">
      <xdr:nvSpPr>
        <xdr:cNvPr id="381" name="テキスト ボックス 380"/>
        <xdr:cNvSpPr txBox="1"/>
      </xdr:nvSpPr>
      <xdr:spPr>
        <a:xfrm>
          <a:off x="8450794" y="964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126838</xdr:rowOff>
    </xdr:from>
    <xdr:to>
      <xdr:col>11</xdr:col>
      <xdr:colOff>358775</xdr:colOff>
      <xdr:row>58</xdr:row>
      <xdr:rowOff>56988</xdr:rowOff>
    </xdr:to>
    <xdr:sp macro="" textlink="">
      <xdr:nvSpPr>
        <xdr:cNvPr id="382" name="円/楕円 381"/>
        <xdr:cNvSpPr/>
      </xdr:nvSpPr>
      <xdr:spPr>
        <a:xfrm>
          <a:off x="7810500" y="98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73515</xdr:rowOff>
    </xdr:from>
    <xdr:ext cx="599010" cy="259045"/>
    <xdr:sp macro="" textlink="">
      <xdr:nvSpPr>
        <xdr:cNvPr id="383" name="テキスト ボックス 382"/>
        <xdr:cNvSpPr txBox="1"/>
      </xdr:nvSpPr>
      <xdr:spPr>
        <a:xfrm>
          <a:off x="7561794" y="967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550,425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62436</xdr:rowOff>
    </xdr:from>
    <xdr:to>
      <xdr:col>10</xdr:col>
      <xdr:colOff>155575</xdr:colOff>
      <xdr:row>56</xdr:row>
      <xdr:rowOff>164036</xdr:rowOff>
    </xdr:to>
    <xdr:sp macro="" textlink="">
      <xdr:nvSpPr>
        <xdr:cNvPr id="384" name="円/楕円 383"/>
        <xdr:cNvSpPr/>
      </xdr:nvSpPr>
      <xdr:spPr>
        <a:xfrm>
          <a:off x="6921500" y="96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55</xdr:row>
      <xdr:rowOff>9113</xdr:rowOff>
    </xdr:from>
    <xdr:ext cx="690189" cy="259045"/>
    <xdr:sp macro="" textlink="">
      <xdr:nvSpPr>
        <xdr:cNvPr id="385" name="テキスト ボックス 384"/>
        <xdr:cNvSpPr txBox="1"/>
      </xdr:nvSpPr>
      <xdr:spPr>
        <a:xfrm>
          <a:off x="6627204" y="94388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9" name="テキスト ボックス 39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1" name="テキスト ボックス 40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3" name="テキスト ボックス 40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5" name="テキスト ボックス 40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7" name="テキスト ボックス 40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9" name="直線コネクタ 408"/>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1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11" name="直線コネクタ 41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2"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3" name="直線コネクタ 412"/>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72899</xdr:rowOff>
    </xdr:from>
    <xdr:to>
      <xdr:col>15</xdr:col>
      <xdr:colOff>180975</xdr:colOff>
      <xdr:row>78</xdr:row>
      <xdr:rowOff>55403</xdr:rowOff>
    </xdr:to>
    <xdr:cxnSp macro="">
      <xdr:nvCxnSpPr>
        <xdr:cNvPr id="414" name="直線コネクタ 413"/>
        <xdr:cNvCxnSpPr/>
      </xdr:nvCxnSpPr>
      <xdr:spPr>
        <a:xfrm>
          <a:off x="9639300" y="12760199"/>
          <a:ext cx="838200" cy="66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5"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6" name="フローチャート : 判断 415"/>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72899</xdr:rowOff>
    </xdr:from>
    <xdr:to>
      <xdr:col>14</xdr:col>
      <xdr:colOff>28575</xdr:colOff>
      <xdr:row>76</xdr:row>
      <xdr:rowOff>64557</xdr:rowOff>
    </xdr:to>
    <xdr:cxnSp macro="">
      <xdr:nvCxnSpPr>
        <xdr:cNvPr id="417" name="直線コネクタ 416"/>
        <xdr:cNvCxnSpPr/>
      </xdr:nvCxnSpPr>
      <xdr:spPr>
        <a:xfrm flipV="1">
          <a:off x="8750300" y="12760199"/>
          <a:ext cx="889000" cy="3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8" name="フローチャート : 判断 417"/>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9" name="テキスト ボックス 418"/>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20" name="フローチャート : 判断 419"/>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21" name="テキスト ボックス 420"/>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4603</xdr:rowOff>
    </xdr:from>
    <xdr:to>
      <xdr:col>15</xdr:col>
      <xdr:colOff>231775</xdr:colOff>
      <xdr:row>78</xdr:row>
      <xdr:rowOff>106203</xdr:rowOff>
    </xdr:to>
    <xdr:sp macro="" textlink="">
      <xdr:nvSpPr>
        <xdr:cNvPr id="427" name="円/楕円 426"/>
        <xdr:cNvSpPr/>
      </xdr:nvSpPr>
      <xdr:spPr>
        <a:xfrm>
          <a:off x="10426700" y="133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27480</xdr:rowOff>
    </xdr:from>
    <xdr:ext cx="599010" cy="259045"/>
    <xdr:sp macro="" textlink="">
      <xdr:nvSpPr>
        <xdr:cNvPr id="428" name="普通建設事業費 （ うち新規整備　）該当値テキスト"/>
        <xdr:cNvSpPr txBox="1"/>
      </xdr:nvSpPr>
      <xdr:spPr>
        <a:xfrm>
          <a:off x="10528300" y="1322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126,376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22099</xdr:rowOff>
    </xdr:from>
    <xdr:to>
      <xdr:col>14</xdr:col>
      <xdr:colOff>79375</xdr:colOff>
      <xdr:row>74</xdr:row>
      <xdr:rowOff>123699</xdr:rowOff>
    </xdr:to>
    <xdr:sp macro="" textlink="">
      <xdr:nvSpPr>
        <xdr:cNvPr id="429" name="円/楕円 428"/>
        <xdr:cNvSpPr/>
      </xdr:nvSpPr>
      <xdr:spPr>
        <a:xfrm>
          <a:off x="9588500" y="127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140226</xdr:rowOff>
    </xdr:from>
    <xdr:ext cx="599010" cy="259045"/>
    <xdr:sp macro="" textlink="">
      <xdr:nvSpPr>
        <xdr:cNvPr id="430" name="テキスト ボックス 429"/>
        <xdr:cNvSpPr txBox="1"/>
      </xdr:nvSpPr>
      <xdr:spPr>
        <a:xfrm>
          <a:off x="9339794" y="1248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652,599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13757</xdr:rowOff>
    </xdr:from>
    <xdr:to>
      <xdr:col>12</xdr:col>
      <xdr:colOff>561975</xdr:colOff>
      <xdr:row>76</xdr:row>
      <xdr:rowOff>115357</xdr:rowOff>
    </xdr:to>
    <xdr:sp macro="" textlink="">
      <xdr:nvSpPr>
        <xdr:cNvPr id="431" name="円/楕円 430"/>
        <xdr:cNvSpPr/>
      </xdr:nvSpPr>
      <xdr:spPr>
        <a:xfrm>
          <a:off x="8699500" y="130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131884</xdr:rowOff>
    </xdr:from>
    <xdr:ext cx="599010" cy="259045"/>
    <xdr:sp macro="" textlink="">
      <xdr:nvSpPr>
        <xdr:cNvPr id="432" name="テキスト ボックス 431"/>
        <xdr:cNvSpPr txBox="1"/>
      </xdr:nvSpPr>
      <xdr:spPr>
        <a:xfrm>
          <a:off x="8450794" y="1281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6" name="テキスト ボックス 445"/>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0" name="テキスト ボックス 449"/>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6" name="直線コネクタ 455"/>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7"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8" name="直線コネクタ 457"/>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9"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60" name="直線コネクタ 459"/>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95828</xdr:rowOff>
    </xdr:from>
    <xdr:to>
      <xdr:col>15</xdr:col>
      <xdr:colOff>180975</xdr:colOff>
      <xdr:row>98</xdr:row>
      <xdr:rowOff>127978</xdr:rowOff>
    </xdr:to>
    <xdr:cxnSp macro="">
      <xdr:nvCxnSpPr>
        <xdr:cNvPr id="461" name="直線コネクタ 460"/>
        <xdr:cNvCxnSpPr/>
      </xdr:nvCxnSpPr>
      <xdr:spPr>
        <a:xfrm flipV="1">
          <a:off x="9639300" y="16897928"/>
          <a:ext cx="838200" cy="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2"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3" name="フローチャート : 判断 462"/>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127978</xdr:rowOff>
    </xdr:from>
    <xdr:to>
      <xdr:col>14</xdr:col>
      <xdr:colOff>28575</xdr:colOff>
      <xdr:row>98</xdr:row>
      <xdr:rowOff>157276</xdr:rowOff>
    </xdr:to>
    <xdr:cxnSp macro="">
      <xdr:nvCxnSpPr>
        <xdr:cNvPr id="464" name="直線コネクタ 463"/>
        <xdr:cNvCxnSpPr/>
      </xdr:nvCxnSpPr>
      <xdr:spPr>
        <a:xfrm flipV="1">
          <a:off x="8750300" y="16930078"/>
          <a:ext cx="8890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5" name="フローチャート : 判断 464"/>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6" name="テキスト ボックス 465"/>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7" name="フローチャート : 判断 466"/>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8" name="テキスト ボックス 467"/>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45028</xdr:rowOff>
    </xdr:from>
    <xdr:to>
      <xdr:col>15</xdr:col>
      <xdr:colOff>231775</xdr:colOff>
      <xdr:row>98</xdr:row>
      <xdr:rowOff>146628</xdr:rowOff>
    </xdr:to>
    <xdr:sp macro="" textlink="">
      <xdr:nvSpPr>
        <xdr:cNvPr id="474" name="円/楕円 473"/>
        <xdr:cNvSpPr/>
      </xdr:nvSpPr>
      <xdr:spPr>
        <a:xfrm>
          <a:off x="10426700" y="168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4405</xdr:rowOff>
    </xdr:from>
    <xdr:ext cx="599010" cy="259045"/>
    <xdr:sp macro="" textlink="">
      <xdr:nvSpPr>
        <xdr:cNvPr id="475" name="普通建設事業費 （ うち更新整備　）該当値テキスト"/>
        <xdr:cNvSpPr txBox="1"/>
      </xdr:nvSpPr>
      <xdr:spPr>
        <a:xfrm>
          <a:off x="10528300" y="1663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315,148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77178</xdr:rowOff>
    </xdr:from>
    <xdr:to>
      <xdr:col>14</xdr:col>
      <xdr:colOff>79375</xdr:colOff>
      <xdr:row>99</xdr:row>
      <xdr:rowOff>7328</xdr:rowOff>
    </xdr:to>
    <xdr:sp macro="" textlink="">
      <xdr:nvSpPr>
        <xdr:cNvPr id="476" name="円/楕円 475"/>
        <xdr:cNvSpPr/>
      </xdr:nvSpPr>
      <xdr:spPr>
        <a:xfrm>
          <a:off x="9588500" y="168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23855</xdr:rowOff>
    </xdr:from>
    <xdr:ext cx="599010" cy="259045"/>
    <xdr:sp macro="" textlink="">
      <xdr:nvSpPr>
        <xdr:cNvPr id="477" name="テキスト ボックス 476"/>
        <xdr:cNvSpPr txBox="1"/>
      </xdr:nvSpPr>
      <xdr:spPr>
        <a:xfrm>
          <a:off x="9339794" y="1665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106476</xdr:rowOff>
    </xdr:from>
    <xdr:to>
      <xdr:col>12</xdr:col>
      <xdr:colOff>561975</xdr:colOff>
      <xdr:row>99</xdr:row>
      <xdr:rowOff>36626</xdr:rowOff>
    </xdr:to>
    <xdr:sp macro="" textlink="">
      <xdr:nvSpPr>
        <xdr:cNvPr id="478" name="円/楕円 477"/>
        <xdr:cNvSpPr/>
      </xdr:nvSpPr>
      <xdr:spPr>
        <a:xfrm>
          <a:off x="8699500" y="169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53153</xdr:rowOff>
    </xdr:from>
    <xdr:ext cx="599010" cy="259045"/>
    <xdr:sp macro="" textlink="">
      <xdr:nvSpPr>
        <xdr:cNvPr id="479" name="テキスト ボックス 478"/>
        <xdr:cNvSpPr txBox="1"/>
      </xdr:nvSpPr>
      <xdr:spPr>
        <a:xfrm>
          <a:off x="8450794" y="1668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3" name="テキスト ボックス 49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3" name="直線コネクタ 502"/>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6"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7" name="直線コネクタ 506"/>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20847</xdr:rowOff>
    </xdr:from>
    <xdr:to>
      <xdr:col>23</xdr:col>
      <xdr:colOff>517525</xdr:colOff>
      <xdr:row>39</xdr:row>
      <xdr:rowOff>40065</xdr:rowOff>
    </xdr:to>
    <xdr:cxnSp macro="">
      <xdr:nvCxnSpPr>
        <xdr:cNvPr id="508" name="直線コネクタ 507"/>
        <xdr:cNvCxnSpPr/>
      </xdr:nvCxnSpPr>
      <xdr:spPr>
        <a:xfrm flipV="1">
          <a:off x="15481300" y="6707397"/>
          <a:ext cx="8382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9"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10" name="フローチャート : 判断 509"/>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23560</xdr:rowOff>
    </xdr:from>
    <xdr:to>
      <xdr:col>22</xdr:col>
      <xdr:colOff>365125</xdr:colOff>
      <xdr:row>39</xdr:row>
      <xdr:rowOff>40065</xdr:rowOff>
    </xdr:to>
    <xdr:cxnSp macro="">
      <xdr:nvCxnSpPr>
        <xdr:cNvPr id="511" name="直線コネクタ 510"/>
        <xdr:cNvCxnSpPr/>
      </xdr:nvCxnSpPr>
      <xdr:spPr>
        <a:xfrm>
          <a:off x="14592300" y="6710110"/>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2" name="フローチャート : 判断 511"/>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3" name="テキスト ボックス 512"/>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23560</xdr:rowOff>
    </xdr:from>
    <xdr:to>
      <xdr:col>21</xdr:col>
      <xdr:colOff>161925</xdr:colOff>
      <xdr:row>39</xdr:row>
      <xdr:rowOff>44450</xdr:rowOff>
    </xdr:to>
    <xdr:cxnSp macro="">
      <xdr:nvCxnSpPr>
        <xdr:cNvPr id="514" name="直線コネクタ 513"/>
        <xdr:cNvCxnSpPr/>
      </xdr:nvCxnSpPr>
      <xdr:spPr>
        <a:xfrm flipV="1">
          <a:off x="13703300" y="6710110"/>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5" name="フローチャート : 判断 514"/>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6" name="テキスト ボックス 515"/>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8" name="フローチャート : 判断 517"/>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9" name="テキスト ボックス 518"/>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20" name="フローチャート : 判断 519"/>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21" name="テキスト ボックス 520"/>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141497</xdr:rowOff>
    </xdr:from>
    <xdr:to>
      <xdr:col>23</xdr:col>
      <xdr:colOff>568325</xdr:colOff>
      <xdr:row>39</xdr:row>
      <xdr:rowOff>71647</xdr:rowOff>
    </xdr:to>
    <xdr:sp macro="" textlink="">
      <xdr:nvSpPr>
        <xdr:cNvPr id="527" name="円/楕円 526"/>
        <xdr:cNvSpPr/>
      </xdr:nvSpPr>
      <xdr:spPr>
        <a:xfrm>
          <a:off x="16268700" y="66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8"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160715</xdr:rowOff>
    </xdr:from>
    <xdr:to>
      <xdr:col>22</xdr:col>
      <xdr:colOff>415925</xdr:colOff>
      <xdr:row>39</xdr:row>
      <xdr:rowOff>90865</xdr:rowOff>
    </xdr:to>
    <xdr:sp macro="" textlink="">
      <xdr:nvSpPr>
        <xdr:cNvPr id="529" name="円/楕円 528"/>
        <xdr:cNvSpPr/>
      </xdr:nvSpPr>
      <xdr:spPr>
        <a:xfrm>
          <a:off x="15430500" y="66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81992</xdr:rowOff>
    </xdr:from>
    <xdr:ext cx="469744" cy="259045"/>
    <xdr:sp macro="" textlink="">
      <xdr:nvSpPr>
        <xdr:cNvPr id="530" name="テキスト ボックス 529"/>
        <xdr:cNvSpPr txBox="1"/>
      </xdr:nvSpPr>
      <xdr:spPr>
        <a:xfrm>
          <a:off x="15246427" y="676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144210</xdr:rowOff>
    </xdr:from>
    <xdr:to>
      <xdr:col>21</xdr:col>
      <xdr:colOff>212725</xdr:colOff>
      <xdr:row>39</xdr:row>
      <xdr:rowOff>74360</xdr:rowOff>
    </xdr:to>
    <xdr:sp macro="" textlink="">
      <xdr:nvSpPr>
        <xdr:cNvPr id="531" name="円/楕円 530"/>
        <xdr:cNvSpPr/>
      </xdr:nvSpPr>
      <xdr:spPr>
        <a:xfrm>
          <a:off x="14541500" y="66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65487</xdr:rowOff>
    </xdr:from>
    <xdr:ext cx="469744" cy="259045"/>
    <xdr:sp macro="" textlink="">
      <xdr:nvSpPr>
        <xdr:cNvPr id="532" name="テキスト ボックス 531"/>
        <xdr:cNvSpPr txBox="1"/>
      </xdr:nvSpPr>
      <xdr:spPr>
        <a:xfrm>
          <a:off x="14357427" y="675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3" name="円/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4" name="テキスト ボックス 53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5" name="円/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6" name="テキスト ボックス 53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50" name="テキスト ボックス 54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2" name="テキスト ボックス 55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4" name="テキスト ボックス 55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8" name="直線コネクタ 557"/>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9"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61"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2" name="直線コネクタ 561"/>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4"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5" name="フローチャート : 判断 564"/>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7" name="フローチャート : 判断 566"/>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8" name="テキスト ボックス 567"/>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70" name="フローチャート : 判断 569"/>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71" name="テキスト ボックス 570"/>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3" name="フローチャート : 判断 572"/>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4" name="テキスト ボックス 573"/>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5" name="フローチャート : 判断 574"/>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6" name="テキスト ボックス 575"/>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2" name="円/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3"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4" name="円/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5" name="テキスト ボックス 58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6" name="円/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7" name="テキスト ボックス 58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8" name="円/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9" name="テキスト ボックス 58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90" name="円/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91" name="テキスト ボックス 59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5" name="直線コネクタ 614"/>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6"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7" name="直線コネクタ 616"/>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8"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9" name="直線コネクタ 618"/>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39960</xdr:rowOff>
    </xdr:from>
    <xdr:to>
      <xdr:col>23</xdr:col>
      <xdr:colOff>517525</xdr:colOff>
      <xdr:row>77</xdr:row>
      <xdr:rowOff>47389</xdr:rowOff>
    </xdr:to>
    <xdr:cxnSp macro="">
      <xdr:nvCxnSpPr>
        <xdr:cNvPr id="620" name="直線コネクタ 619"/>
        <xdr:cNvCxnSpPr/>
      </xdr:nvCxnSpPr>
      <xdr:spPr>
        <a:xfrm flipV="1">
          <a:off x="15481300" y="1324161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21"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2" name="フローチャート : 判断 621"/>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37991</xdr:rowOff>
    </xdr:from>
    <xdr:to>
      <xdr:col>22</xdr:col>
      <xdr:colOff>365125</xdr:colOff>
      <xdr:row>77</xdr:row>
      <xdr:rowOff>47389</xdr:rowOff>
    </xdr:to>
    <xdr:cxnSp macro="">
      <xdr:nvCxnSpPr>
        <xdr:cNvPr id="623" name="直線コネクタ 622"/>
        <xdr:cNvCxnSpPr/>
      </xdr:nvCxnSpPr>
      <xdr:spPr>
        <a:xfrm>
          <a:off x="14592300" y="13239641"/>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4" name="フローチャート : 判断 623"/>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5" name="テキスト ボックス 624"/>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53305</xdr:rowOff>
    </xdr:from>
    <xdr:to>
      <xdr:col>21</xdr:col>
      <xdr:colOff>161925</xdr:colOff>
      <xdr:row>77</xdr:row>
      <xdr:rowOff>37991</xdr:rowOff>
    </xdr:to>
    <xdr:cxnSp macro="">
      <xdr:nvCxnSpPr>
        <xdr:cNvPr id="626" name="直線コネクタ 625"/>
        <xdr:cNvCxnSpPr/>
      </xdr:nvCxnSpPr>
      <xdr:spPr>
        <a:xfrm>
          <a:off x="13703300" y="13083505"/>
          <a:ext cx="889000" cy="1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7" name="フローチャート : 判断 626"/>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8" name="テキスト ボックス 627"/>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166768</xdr:rowOff>
    </xdr:from>
    <xdr:to>
      <xdr:col>19</xdr:col>
      <xdr:colOff>644525</xdr:colOff>
      <xdr:row>76</xdr:row>
      <xdr:rowOff>53305</xdr:rowOff>
    </xdr:to>
    <xdr:cxnSp macro="">
      <xdr:nvCxnSpPr>
        <xdr:cNvPr id="629" name="直線コネクタ 628"/>
        <xdr:cNvCxnSpPr/>
      </xdr:nvCxnSpPr>
      <xdr:spPr>
        <a:xfrm>
          <a:off x="12814300" y="13025518"/>
          <a:ext cx="889000" cy="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30" name="フローチャート : 判断 629"/>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31" name="テキスト ボックス 630"/>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2" name="フローチャート : 判断 631"/>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3" name="テキスト ボックス 632"/>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160610</xdr:rowOff>
    </xdr:from>
    <xdr:to>
      <xdr:col>23</xdr:col>
      <xdr:colOff>568325</xdr:colOff>
      <xdr:row>77</xdr:row>
      <xdr:rowOff>90760</xdr:rowOff>
    </xdr:to>
    <xdr:sp macro="" textlink="">
      <xdr:nvSpPr>
        <xdr:cNvPr id="639" name="円/楕円 638"/>
        <xdr:cNvSpPr/>
      </xdr:nvSpPr>
      <xdr:spPr>
        <a:xfrm>
          <a:off x="16268700" y="131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12037</xdr:rowOff>
    </xdr:from>
    <xdr:ext cx="599010" cy="259045"/>
    <xdr:sp macro="" textlink="">
      <xdr:nvSpPr>
        <xdr:cNvPr id="640" name="公債費該当値テキスト"/>
        <xdr:cNvSpPr txBox="1"/>
      </xdr:nvSpPr>
      <xdr:spPr>
        <a:xfrm>
          <a:off x="16370300" y="1304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273,535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168039</xdr:rowOff>
    </xdr:from>
    <xdr:to>
      <xdr:col>22</xdr:col>
      <xdr:colOff>415925</xdr:colOff>
      <xdr:row>77</xdr:row>
      <xdr:rowOff>98189</xdr:rowOff>
    </xdr:to>
    <xdr:sp macro="" textlink="">
      <xdr:nvSpPr>
        <xdr:cNvPr id="641" name="円/楕円 640"/>
        <xdr:cNvSpPr/>
      </xdr:nvSpPr>
      <xdr:spPr>
        <a:xfrm>
          <a:off x="15430500" y="131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114716</xdr:rowOff>
    </xdr:from>
    <xdr:ext cx="599010" cy="259045"/>
    <xdr:sp macro="" textlink="">
      <xdr:nvSpPr>
        <xdr:cNvPr id="642" name="テキスト ボックス 641"/>
        <xdr:cNvSpPr txBox="1"/>
      </xdr:nvSpPr>
      <xdr:spPr>
        <a:xfrm>
          <a:off x="15181794" y="1297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267,685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158641</xdr:rowOff>
    </xdr:from>
    <xdr:to>
      <xdr:col>21</xdr:col>
      <xdr:colOff>212725</xdr:colOff>
      <xdr:row>77</xdr:row>
      <xdr:rowOff>88791</xdr:rowOff>
    </xdr:to>
    <xdr:sp macro="" textlink="">
      <xdr:nvSpPr>
        <xdr:cNvPr id="643" name="円/楕円 642"/>
        <xdr:cNvSpPr/>
      </xdr:nvSpPr>
      <xdr:spPr>
        <a:xfrm>
          <a:off x="14541500" y="131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105318</xdr:rowOff>
    </xdr:from>
    <xdr:ext cx="599010" cy="259045"/>
    <xdr:sp macro="" textlink="">
      <xdr:nvSpPr>
        <xdr:cNvPr id="644" name="テキスト ボックス 643"/>
        <xdr:cNvSpPr txBox="1"/>
      </xdr:nvSpPr>
      <xdr:spPr>
        <a:xfrm>
          <a:off x="14292794" y="1296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275,086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2505</xdr:rowOff>
    </xdr:from>
    <xdr:to>
      <xdr:col>20</xdr:col>
      <xdr:colOff>9525</xdr:colOff>
      <xdr:row>76</xdr:row>
      <xdr:rowOff>104105</xdr:rowOff>
    </xdr:to>
    <xdr:sp macro="" textlink="">
      <xdr:nvSpPr>
        <xdr:cNvPr id="645" name="円/楕円 644"/>
        <xdr:cNvSpPr/>
      </xdr:nvSpPr>
      <xdr:spPr>
        <a:xfrm>
          <a:off x="13652500" y="1303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120633</xdr:rowOff>
    </xdr:from>
    <xdr:ext cx="599010" cy="259045"/>
    <xdr:sp macro="" textlink="">
      <xdr:nvSpPr>
        <xdr:cNvPr id="646" name="テキスト ボックス 645"/>
        <xdr:cNvSpPr txBox="1"/>
      </xdr:nvSpPr>
      <xdr:spPr>
        <a:xfrm>
          <a:off x="13403794" y="1280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398,027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115969</xdr:rowOff>
    </xdr:from>
    <xdr:to>
      <xdr:col>18</xdr:col>
      <xdr:colOff>492125</xdr:colOff>
      <xdr:row>76</xdr:row>
      <xdr:rowOff>46118</xdr:rowOff>
    </xdr:to>
    <xdr:sp macro="" textlink="">
      <xdr:nvSpPr>
        <xdr:cNvPr id="647" name="円/楕円 646"/>
        <xdr:cNvSpPr/>
      </xdr:nvSpPr>
      <xdr:spPr>
        <a:xfrm>
          <a:off x="12763500" y="129747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62646</xdr:rowOff>
    </xdr:from>
    <xdr:ext cx="599010" cy="259045"/>
    <xdr:sp macro="" textlink="">
      <xdr:nvSpPr>
        <xdr:cNvPr id="648" name="テキスト ボックス 647"/>
        <xdr:cNvSpPr txBox="1"/>
      </xdr:nvSpPr>
      <xdr:spPr>
        <a:xfrm>
          <a:off x="12514794" y="1274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70" name="直線コネクタ 669"/>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71"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2" name="直線コネクタ 671"/>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3"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4" name="直線コネクタ 673"/>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90777</xdr:rowOff>
    </xdr:from>
    <xdr:to>
      <xdr:col>23</xdr:col>
      <xdr:colOff>517525</xdr:colOff>
      <xdr:row>97</xdr:row>
      <xdr:rowOff>159342</xdr:rowOff>
    </xdr:to>
    <xdr:cxnSp macro="">
      <xdr:nvCxnSpPr>
        <xdr:cNvPr id="675" name="直線コネクタ 674"/>
        <xdr:cNvCxnSpPr/>
      </xdr:nvCxnSpPr>
      <xdr:spPr>
        <a:xfrm>
          <a:off x="15481300" y="16721427"/>
          <a:ext cx="838200" cy="6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6"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7" name="フローチャート : 判断 676"/>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90777</xdr:rowOff>
    </xdr:from>
    <xdr:to>
      <xdr:col>22</xdr:col>
      <xdr:colOff>365125</xdr:colOff>
      <xdr:row>98</xdr:row>
      <xdr:rowOff>50909</xdr:rowOff>
    </xdr:to>
    <xdr:cxnSp macro="">
      <xdr:nvCxnSpPr>
        <xdr:cNvPr id="678" name="直線コネクタ 677"/>
        <xdr:cNvCxnSpPr/>
      </xdr:nvCxnSpPr>
      <xdr:spPr>
        <a:xfrm flipV="1">
          <a:off x="14592300" y="16721427"/>
          <a:ext cx="889000" cy="13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9" name="フローチャート : 判断 678"/>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80" name="テキスト ボックス 679"/>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109882</xdr:rowOff>
    </xdr:from>
    <xdr:to>
      <xdr:col>21</xdr:col>
      <xdr:colOff>161925</xdr:colOff>
      <xdr:row>98</xdr:row>
      <xdr:rowOff>50909</xdr:rowOff>
    </xdr:to>
    <xdr:cxnSp macro="">
      <xdr:nvCxnSpPr>
        <xdr:cNvPr id="681" name="直線コネクタ 680"/>
        <xdr:cNvCxnSpPr/>
      </xdr:nvCxnSpPr>
      <xdr:spPr>
        <a:xfrm>
          <a:off x="13703300" y="16740532"/>
          <a:ext cx="889000" cy="1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2" name="フローチャート : 判断 681"/>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3" name="テキスト ボックス 682"/>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77817</xdr:rowOff>
    </xdr:from>
    <xdr:to>
      <xdr:col>19</xdr:col>
      <xdr:colOff>644525</xdr:colOff>
      <xdr:row>97</xdr:row>
      <xdr:rowOff>109882</xdr:rowOff>
    </xdr:to>
    <xdr:cxnSp macro="">
      <xdr:nvCxnSpPr>
        <xdr:cNvPr id="684" name="直線コネクタ 683"/>
        <xdr:cNvCxnSpPr/>
      </xdr:nvCxnSpPr>
      <xdr:spPr>
        <a:xfrm>
          <a:off x="12814300" y="16708467"/>
          <a:ext cx="8890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5" name="フローチャート : 判断 684"/>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6" name="テキスト ボックス 685"/>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7" name="フローチャート : 判断 686"/>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8" name="テキスト ボックス 687"/>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108542</xdr:rowOff>
    </xdr:from>
    <xdr:to>
      <xdr:col>23</xdr:col>
      <xdr:colOff>568325</xdr:colOff>
      <xdr:row>98</xdr:row>
      <xdr:rowOff>38692</xdr:rowOff>
    </xdr:to>
    <xdr:sp macro="" textlink="">
      <xdr:nvSpPr>
        <xdr:cNvPr id="694" name="円/楕円 693"/>
        <xdr:cNvSpPr/>
      </xdr:nvSpPr>
      <xdr:spPr>
        <a:xfrm>
          <a:off x="16268700" y="167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131419</xdr:rowOff>
    </xdr:from>
    <xdr:ext cx="599010" cy="259045"/>
    <xdr:sp macro="" textlink="">
      <xdr:nvSpPr>
        <xdr:cNvPr id="695" name="積立金該当値テキスト"/>
        <xdr:cNvSpPr txBox="1"/>
      </xdr:nvSpPr>
      <xdr:spPr>
        <a:xfrm>
          <a:off x="16370300" y="1659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39977</xdr:rowOff>
    </xdr:from>
    <xdr:to>
      <xdr:col>22</xdr:col>
      <xdr:colOff>415925</xdr:colOff>
      <xdr:row>97</xdr:row>
      <xdr:rowOff>141577</xdr:rowOff>
    </xdr:to>
    <xdr:sp macro="" textlink="">
      <xdr:nvSpPr>
        <xdr:cNvPr id="696" name="円/楕円 695"/>
        <xdr:cNvSpPr/>
      </xdr:nvSpPr>
      <xdr:spPr>
        <a:xfrm>
          <a:off x="15430500" y="166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158104</xdr:rowOff>
    </xdr:from>
    <xdr:ext cx="599010" cy="259045"/>
    <xdr:sp macro="" textlink="">
      <xdr:nvSpPr>
        <xdr:cNvPr id="697" name="テキスト ボックス 696"/>
        <xdr:cNvSpPr txBox="1"/>
      </xdr:nvSpPr>
      <xdr:spPr>
        <a:xfrm>
          <a:off x="15181794" y="164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241,002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xdr:rowOff>
    </xdr:from>
    <xdr:to>
      <xdr:col>21</xdr:col>
      <xdr:colOff>212725</xdr:colOff>
      <xdr:row>98</xdr:row>
      <xdr:rowOff>101709</xdr:rowOff>
    </xdr:to>
    <xdr:sp macro="" textlink="">
      <xdr:nvSpPr>
        <xdr:cNvPr id="698" name="円/楕円 697"/>
        <xdr:cNvSpPr/>
      </xdr:nvSpPr>
      <xdr:spPr>
        <a:xfrm>
          <a:off x="14541500" y="168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118236</xdr:rowOff>
    </xdr:from>
    <xdr:ext cx="534377" cy="259045"/>
    <xdr:sp macro="" textlink="">
      <xdr:nvSpPr>
        <xdr:cNvPr id="699" name="テキスト ボックス 698"/>
        <xdr:cNvSpPr txBox="1"/>
      </xdr:nvSpPr>
      <xdr:spPr>
        <a:xfrm>
          <a:off x="14325111" y="165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59082</xdr:rowOff>
    </xdr:from>
    <xdr:to>
      <xdr:col>20</xdr:col>
      <xdr:colOff>9525</xdr:colOff>
      <xdr:row>97</xdr:row>
      <xdr:rowOff>160682</xdr:rowOff>
    </xdr:to>
    <xdr:sp macro="" textlink="">
      <xdr:nvSpPr>
        <xdr:cNvPr id="700" name="円/楕円 699"/>
        <xdr:cNvSpPr/>
      </xdr:nvSpPr>
      <xdr:spPr>
        <a:xfrm>
          <a:off x="13652500" y="166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5759</xdr:rowOff>
    </xdr:from>
    <xdr:ext cx="599010" cy="259045"/>
    <xdr:sp macro="" textlink="">
      <xdr:nvSpPr>
        <xdr:cNvPr id="701" name="テキスト ボックス 700"/>
        <xdr:cNvSpPr txBox="1"/>
      </xdr:nvSpPr>
      <xdr:spPr>
        <a:xfrm>
          <a:off x="13403794" y="164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27017</xdr:rowOff>
    </xdr:from>
    <xdr:to>
      <xdr:col>18</xdr:col>
      <xdr:colOff>492125</xdr:colOff>
      <xdr:row>97</xdr:row>
      <xdr:rowOff>128617</xdr:rowOff>
    </xdr:to>
    <xdr:sp macro="" textlink="">
      <xdr:nvSpPr>
        <xdr:cNvPr id="702" name="円/楕円 701"/>
        <xdr:cNvSpPr/>
      </xdr:nvSpPr>
      <xdr:spPr>
        <a:xfrm>
          <a:off x="12763500" y="166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145144</xdr:rowOff>
    </xdr:from>
    <xdr:ext cx="599010" cy="259045"/>
    <xdr:sp macro="" textlink="">
      <xdr:nvSpPr>
        <xdr:cNvPr id="703" name="テキスト ボックス 702"/>
        <xdr:cNvSpPr txBox="1"/>
      </xdr:nvSpPr>
      <xdr:spPr>
        <a:xfrm>
          <a:off x="12514794" y="1643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7" name="直線コネクタ 726"/>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30"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1" name="直線コネクタ 730"/>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3"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4" name="フローチャート : 判断 733"/>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6" name="フローチャート : 判断 735"/>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7" name="テキスト ボックス 736"/>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9" name="フローチャート : 判断 738"/>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40" name="テキスト ボックス 739"/>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2" name="フローチャート : 判断 741"/>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3" name="テキスト ボックス 742"/>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4" name="フローチャート : 判断 743"/>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5" name="テキスト ボックス 744"/>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2" name="直線コネクタ 781"/>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5"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6" name="直線コネクタ 785"/>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97935</xdr:rowOff>
    </xdr:from>
    <xdr:to>
      <xdr:col>32</xdr:col>
      <xdr:colOff>187325</xdr:colOff>
      <xdr:row>58</xdr:row>
      <xdr:rowOff>102873</xdr:rowOff>
    </xdr:to>
    <xdr:cxnSp macro="">
      <xdr:nvCxnSpPr>
        <xdr:cNvPr id="787" name="直線コネクタ 786"/>
        <xdr:cNvCxnSpPr/>
      </xdr:nvCxnSpPr>
      <xdr:spPr>
        <a:xfrm flipV="1">
          <a:off x="21323300" y="10042035"/>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8"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9" name="フローチャート : 判断 788"/>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85522</xdr:rowOff>
    </xdr:from>
    <xdr:to>
      <xdr:col>31</xdr:col>
      <xdr:colOff>34925</xdr:colOff>
      <xdr:row>58</xdr:row>
      <xdr:rowOff>102873</xdr:rowOff>
    </xdr:to>
    <xdr:cxnSp macro="">
      <xdr:nvCxnSpPr>
        <xdr:cNvPr id="790" name="直線コネクタ 789"/>
        <xdr:cNvCxnSpPr/>
      </xdr:nvCxnSpPr>
      <xdr:spPr>
        <a:xfrm>
          <a:off x="20434300" y="10029622"/>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91" name="フローチャート : 判断 790"/>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2" name="テキスト ボックス 791"/>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79670</xdr:rowOff>
    </xdr:from>
    <xdr:to>
      <xdr:col>29</xdr:col>
      <xdr:colOff>517525</xdr:colOff>
      <xdr:row>58</xdr:row>
      <xdr:rowOff>85522</xdr:rowOff>
    </xdr:to>
    <xdr:cxnSp macro="">
      <xdr:nvCxnSpPr>
        <xdr:cNvPr id="793" name="直線コネクタ 792"/>
        <xdr:cNvCxnSpPr/>
      </xdr:nvCxnSpPr>
      <xdr:spPr>
        <a:xfrm>
          <a:off x="19545300" y="10023770"/>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4" name="フローチャート : 判断 793"/>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5" name="テキスト ボックス 794"/>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79670</xdr:rowOff>
    </xdr:from>
    <xdr:to>
      <xdr:col>28</xdr:col>
      <xdr:colOff>314325</xdr:colOff>
      <xdr:row>58</xdr:row>
      <xdr:rowOff>119880</xdr:rowOff>
    </xdr:to>
    <xdr:cxnSp macro="">
      <xdr:nvCxnSpPr>
        <xdr:cNvPr id="796" name="直線コネクタ 795"/>
        <xdr:cNvCxnSpPr/>
      </xdr:nvCxnSpPr>
      <xdr:spPr>
        <a:xfrm flipV="1">
          <a:off x="18656300" y="10023770"/>
          <a:ext cx="889000" cy="4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7" name="フローチャート : 判断 796"/>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8" name="テキスト ボックス 797"/>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9" name="フローチャート : 判断 798"/>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800" name="テキスト ボックス 799"/>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47135</xdr:rowOff>
    </xdr:from>
    <xdr:to>
      <xdr:col>32</xdr:col>
      <xdr:colOff>238125</xdr:colOff>
      <xdr:row>58</xdr:row>
      <xdr:rowOff>148735</xdr:rowOff>
    </xdr:to>
    <xdr:sp macro="" textlink="">
      <xdr:nvSpPr>
        <xdr:cNvPr id="806" name="円/楕円 805"/>
        <xdr:cNvSpPr/>
      </xdr:nvSpPr>
      <xdr:spPr>
        <a:xfrm>
          <a:off x="22110700" y="99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133512</xdr:rowOff>
    </xdr:from>
    <xdr:ext cx="469744" cy="259045"/>
    <xdr:sp macro="" textlink="">
      <xdr:nvSpPr>
        <xdr:cNvPr id="807" name="貸付金該当値テキスト"/>
        <xdr:cNvSpPr txBox="1"/>
      </xdr:nvSpPr>
      <xdr:spPr>
        <a:xfrm>
          <a:off x="22212300" y="990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52073</xdr:rowOff>
    </xdr:from>
    <xdr:to>
      <xdr:col>31</xdr:col>
      <xdr:colOff>85725</xdr:colOff>
      <xdr:row>58</xdr:row>
      <xdr:rowOff>153673</xdr:rowOff>
    </xdr:to>
    <xdr:sp macro="" textlink="">
      <xdr:nvSpPr>
        <xdr:cNvPr id="808" name="円/楕円 807"/>
        <xdr:cNvSpPr/>
      </xdr:nvSpPr>
      <xdr:spPr>
        <a:xfrm>
          <a:off x="21272500" y="99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144800</xdr:rowOff>
    </xdr:from>
    <xdr:ext cx="469744" cy="259045"/>
    <xdr:sp macro="" textlink="">
      <xdr:nvSpPr>
        <xdr:cNvPr id="809" name="テキスト ボックス 808"/>
        <xdr:cNvSpPr txBox="1"/>
      </xdr:nvSpPr>
      <xdr:spPr>
        <a:xfrm>
          <a:off x="21088427" y="1008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34722</xdr:rowOff>
    </xdr:from>
    <xdr:to>
      <xdr:col>29</xdr:col>
      <xdr:colOff>568325</xdr:colOff>
      <xdr:row>58</xdr:row>
      <xdr:rowOff>136322</xdr:rowOff>
    </xdr:to>
    <xdr:sp macro="" textlink="">
      <xdr:nvSpPr>
        <xdr:cNvPr id="810" name="円/楕円 809"/>
        <xdr:cNvSpPr/>
      </xdr:nvSpPr>
      <xdr:spPr>
        <a:xfrm>
          <a:off x="20383500" y="99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127449</xdr:rowOff>
    </xdr:from>
    <xdr:ext cx="469744" cy="259045"/>
    <xdr:sp macro="" textlink="">
      <xdr:nvSpPr>
        <xdr:cNvPr id="811" name="テキスト ボックス 810"/>
        <xdr:cNvSpPr txBox="1"/>
      </xdr:nvSpPr>
      <xdr:spPr>
        <a:xfrm>
          <a:off x="20199427" y="1007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28870</xdr:rowOff>
    </xdr:from>
    <xdr:to>
      <xdr:col>28</xdr:col>
      <xdr:colOff>365125</xdr:colOff>
      <xdr:row>58</xdr:row>
      <xdr:rowOff>130470</xdr:rowOff>
    </xdr:to>
    <xdr:sp macro="" textlink="">
      <xdr:nvSpPr>
        <xdr:cNvPr id="812" name="円/楕円 811"/>
        <xdr:cNvSpPr/>
      </xdr:nvSpPr>
      <xdr:spPr>
        <a:xfrm>
          <a:off x="19494500" y="9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121597</xdr:rowOff>
    </xdr:from>
    <xdr:ext cx="469744" cy="259045"/>
    <xdr:sp macro="" textlink="">
      <xdr:nvSpPr>
        <xdr:cNvPr id="813" name="テキスト ボックス 812"/>
        <xdr:cNvSpPr txBox="1"/>
      </xdr:nvSpPr>
      <xdr:spPr>
        <a:xfrm>
          <a:off x="19310427" y="1006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69080</xdr:rowOff>
    </xdr:from>
    <xdr:to>
      <xdr:col>27</xdr:col>
      <xdr:colOff>161925</xdr:colOff>
      <xdr:row>58</xdr:row>
      <xdr:rowOff>170680</xdr:rowOff>
    </xdr:to>
    <xdr:sp macro="" textlink="">
      <xdr:nvSpPr>
        <xdr:cNvPr id="814" name="円/楕円 813"/>
        <xdr:cNvSpPr/>
      </xdr:nvSpPr>
      <xdr:spPr>
        <a:xfrm>
          <a:off x="18605500" y="10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161807</xdr:rowOff>
    </xdr:from>
    <xdr:ext cx="378565" cy="259045"/>
    <xdr:sp macro="" textlink="">
      <xdr:nvSpPr>
        <xdr:cNvPr id="815" name="テキスト ボックス 814"/>
        <xdr:cNvSpPr txBox="1"/>
      </xdr:nvSpPr>
      <xdr:spPr>
        <a:xfrm>
          <a:off x="18467017" y="1010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7" name="直線コネクタ 836"/>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8"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9" name="直線コネクタ 838"/>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40"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1" name="直線コネクタ 840"/>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99791</xdr:rowOff>
    </xdr:from>
    <xdr:to>
      <xdr:col>32</xdr:col>
      <xdr:colOff>187325</xdr:colOff>
      <xdr:row>75</xdr:row>
      <xdr:rowOff>120017</xdr:rowOff>
    </xdr:to>
    <xdr:cxnSp macro="">
      <xdr:nvCxnSpPr>
        <xdr:cNvPr id="842" name="直線コネクタ 841"/>
        <xdr:cNvCxnSpPr/>
      </xdr:nvCxnSpPr>
      <xdr:spPr>
        <a:xfrm>
          <a:off x="21323300" y="12958541"/>
          <a:ext cx="8382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3"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4" name="フローチャート : 判断 843"/>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99791</xdr:rowOff>
    </xdr:from>
    <xdr:to>
      <xdr:col>31</xdr:col>
      <xdr:colOff>34925</xdr:colOff>
      <xdr:row>75</xdr:row>
      <xdr:rowOff>144693</xdr:rowOff>
    </xdr:to>
    <xdr:cxnSp macro="">
      <xdr:nvCxnSpPr>
        <xdr:cNvPr id="845" name="直線コネクタ 844"/>
        <xdr:cNvCxnSpPr/>
      </xdr:nvCxnSpPr>
      <xdr:spPr>
        <a:xfrm flipV="1">
          <a:off x="20434300" y="12958541"/>
          <a:ext cx="889000" cy="4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6" name="フローチャート : 判断 845"/>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7" name="テキスト ボックス 846"/>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144693</xdr:rowOff>
    </xdr:from>
    <xdr:to>
      <xdr:col>29</xdr:col>
      <xdr:colOff>517525</xdr:colOff>
      <xdr:row>76</xdr:row>
      <xdr:rowOff>34517</xdr:rowOff>
    </xdr:to>
    <xdr:cxnSp macro="">
      <xdr:nvCxnSpPr>
        <xdr:cNvPr id="848" name="直線コネクタ 847"/>
        <xdr:cNvCxnSpPr/>
      </xdr:nvCxnSpPr>
      <xdr:spPr>
        <a:xfrm flipV="1">
          <a:off x="19545300" y="13003443"/>
          <a:ext cx="889000" cy="6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9" name="フローチャート : 判断 848"/>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50" name="テキスト ボックス 849"/>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103471</xdr:rowOff>
    </xdr:from>
    <xdr:to>
      <xdr:col>28</xdr:col>
      <xdr:colOff>314325</xdr:colOff>
      <xdr:row>76</xdr:row>
      <xdr:rowOff>34517</xdr:rowOff>
    </xdr:to>
    <xdr:cxnSp macro="">
      <xdr:nvCxnSpPr>
        <xdr:cNvPr id="851" name="直線コネクタ 850"/>
        <xdr:cNvCxnSpPr/>
      </xdr:nvCxnSpPr>
      <xdr:spPr>
        <a:xfrm>
          <a:off x="18656300" y="12962221"/>
          <a:ext cx="889000" cy="10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2" name="フローチャート : 判断 851"/>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3" name="テキスト ボックス 852"/>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4" name="フローチャート : 判断 853"/>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5" name="テキスト ボックス 854"/>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69217</xdr:rowOff>
    </xdr:from>
    <xdr:to>
      <xdr:col>32</xdr:col>
      <xdr:colOff>238125</xdr:colOff>
      <xdr:row>75</xdr:row>
      <xdr:rowOff>170817</xdr:rowOff>
    </xdr:to>
    <xdr:sp macro="" textlink="">
      <xdr:nvSpPr>
        <xdr:cNvPr id="861" name="円/楕円 860"/>
        <xdr:cNvSpPr/>
      </xdr:nvSpPr>
      <xdr:spPr>
        <a:xfrm>
          <a:off x="22110700" y="129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92094</xdr:rowOff>
    </xdr:from>
    <xdr:ext cx="599010" cy="259045"/>
    <xdr:sp macro="" textlink="">
      <xdr:nvSpPr>
        <xdr:cNvPr id="862" name="繰出金該当値テキスト"/>
        <xdr:cNvSpPr txBox="1"/>
      </xdr:nvSpPr>
      <xdr:spPr>
        <a:xfrm>
          <a:off x="22212300" y="1277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116,805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48991</xdr:rowOff>
    </xdr:from>
    <xdr:to>
      <xdr:col>31</xdr:col>
      <xdr:colOff>85725</xdr:colOff>
      <xdr:row>75</xdr:row>
      <xdr:rowOff>150591</xdr:rowOff>
    </xdr:to>
    <xdr:sp macro="" textlink="">
      <xdr:nvSpPr>
        <xdr:cNvPr id="863" name="円/楕円 862"/>
        <xdr:cNvSpPr/>
      </xdr:nvSpPr>
      <xdr:spPr>
        <a:xfrm>
          <a:off x="21272500" y="129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167118</xdr:rowOff>
    </xdr:from>
    <xdr:ext cx="599010" cy="259045"/>
    <xdr:sp macro="" textlink="">
      <xdr:nvSpPr>
        <xdr:cNvPr id="864" name="テキスト ボックス 863"/>
        <xdr:cNvSpPr txBox="1"/>
      </xdr:nvSpPr>
      <xdr:spPr>
        <a:xfrm>
          <a:off x="21023794" y="126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93893</xdr:rowOff>
    </xdr:from>
    <xdr:to>
      <xdr:col>29</xdr:col>
      <xdr:colOff>568325</xdr:colOff>
      <xdr:row>76</xdr:row>
      <xdr:rowOff>24042</xdr:rowOff>
    </xdr:to>
    <xdr:sp macro="" textlink="">
      <xdr:nvSpPr>
        <xdr:cNvPr id="865" name="円/楕円 864"/>
        <xdr:cNvSpPr/>
      </xdr:nvSpPr>
      <xdr:spPr>
        <a:xfrm>
          <a:off x="20383500" y="129526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40570</xdr:rowOff>
    </xdr:from>
    <xdr:ext cx="599010" cy="259045"/>
    <xdr:sp macro="" textlink="">
      <xdr:nvSpPr>
        <xdr:cNvPr id="866" name="テキスト ボックス 865"/>
        <xdr:cNvSpPr txBox="1"/>
      </xdr:nvSpPr>
      <xdr:spPr>
        <a:xfrm>
          <a:off x="20134794" y="127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111,408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155167</xdr:rowOff>
    </xdr:from>
    <xdr:to>
      <xdr:col>28</xdr:col>
      <xdr:colOff>365125</xdr:colOff>
      <xdr:row>76</xdr:row>
      <xdr:rowOff>85317</xdr:rowOff>
    </xdr:to>
    <xdr:sp macro="" textlink="">
      <xdr:nvSpPr>
        <xdr:cNvPr id="867" name="円/楕円 866"/>
        <xdr:cNvSpPr/>
      </xdr:nvSpPr>
      <xdr:spPr>
        <a:xfrm>
          <a:off x="19494500" y="130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76444</xdr:rowOff>
    </xdr:from>
    <xdr:ext cx="534377" cy="259045"/>
    <xdr:sp macro="" textlink="">
      <xdr:nvSpPr>
        <xdr:cNvPr id="868" name="テキスト ボックス 867"/>
        <xdr:cNvSpPr txBox="1"/>
      </xdr:nvSpPr>
      <xdr:spPr>
        <a:xfrm>
          <a:off x="19278111" y="1310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98,006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52671</xdr:rowOff>
    </xdr:from>
    <xdr:to>
      <xdr:col>27</xdr:col>
      <xdr:colOff>161925</xdr:colOff>
      <xdr:row>75</xdr:row>
      <xdr:rowOff>154271</xdr:rowOff>
    </xdr:to>
    <xdr:sp macro="" textlink="">
      <xdr:nvSpPr>
        <xdr:cNvPr id="869" name="円/楕円 868"/>
        <xdr:cNvSpPr/>
      </xdr:nvSpPr>
      <xdr:spPr>
        <a:xfrm>
          <a:off x="18605500" y="1291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170798</xdr:rowOff>
    </xdr:from>
    <xdr:ext cx="599010" cy="259045"/>
    <xdr:sp macro="" textlink="">
      <xdr:nvSpPr>
        <xdr:cNvPr id="870" name="テキスト ボックス 869"/>
        <xdr:cNvSpPr txBox="1"/>
      </xdr:nvSpPr>
      <xdr:spPr>
        <a:xfrm>
          <a:off x="18356794" y="1268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行政区域が南北</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ｋｍという広範囲であるため、人件費や物件費等の経常経費が高くなっている。また、診療施設の老朽加により診療所の整備を実施し、町民サービス向上に向けた取組を行ったことにより類似団体との値を大幅に上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1,574
767.04
4,224,781
4,142,787
80,685
2,544,969
4,782,750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23800</xdr:rowOff>
    </xdr:from>
    <xdr:to>
      <xdr:col>6</xdr:col>
      <xdr:colOff>511175</xdr:colOff>
      <xdr:row>35</xdr:row>
      <xdr:rowOff>45060</xdr:rowOff>
    </xdr:to>
    <xdr:cxnSp macro="">
      <xdr:nvCxnSpPr>
        <xdr:cNvPr id="60" name="直線コネクタ 59"/>
        <xdr:cNvCxnSpPr/>
      </xdr:nvCxnSpPr>
      <xdr:spPr>
        <a:xfrm>
          <a:off x="3797300" y="6024550"/>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23800</xdr:rowOff>
    </xdr:from>
    <xdr:to>
      <xdr:col>5</xdr:col>
      <xdr:colOff>358775</xdr:colOff>
      <xdr:row>35</xdr:row>
      <xdr:rowOff>121450</xdr:rowOff>
    </xdr:to>
    <xdr:cxnSp macro="">
      <xdr:nvCxnSpPr>
        <xdr:cNvPr id="63" name="直線コネクタ 62"/>
        <xdr:cNvCxnSpPr/>
      </xdr:nvCxnSpPr>
      <xdr:spPr>
        <a:xfrm flipV="1">
          <a:off x="2908300" y="6024550"/>
          <a:ext cx="889000" cy="9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113049</xdr:rowOff>
    </xdr:from>
    <xdr:to>
      <xdr:col>4</xdr:col>
      <xdr:colOff>155575</xdr:colOff>
      <xdr:row>35</xdr:row>
      <xdr:rowOff>121450</xdr:rowOff>
    </xdr:to>
    <xdr:cxnSp macro="">
      <xdr:nvCxnSpPr>
        <xdr:cNvPr id="66" name="直線コネクタ 65"/>
        <xdr:cNvCxnSpPr/>
      </xdr:nvCxnSpPr>
      <xdr:spPr>
        <a:xfrm>
          <a:off x="2019300" y="6113799"/>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113049</xdr:rowOff>
    </xdr:from>
    <xdr:to>
      <xdr:col>2</xdr:col>
      <xdr:colOff>638175</xdr:colOff>
      <xdr:row>35</xdr:row>
      <xdr:rowOff>132023</xdr:rowOff>
    </xdr:to>
    <xdr:cxnSp macro="">
      <xdr:nvCxnSpPr>
        <xdr:cNvPr id="69" name="直線コネクタ 68"/>
        <xdr:cNvCxnSpPr/>
      </xdr:nvCxnSpPr>
      <xdr:spPr>
        <a:xfrm flipV="1">
          <a:off x="1130300" y="6113799"/>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165710</xdr:rowOff>
    </xdr:from>
    <xdr:to>
      <xdr:col>6</xdr:col>
      <xdr:colOff>561975</xdr:colOff>
      <xdr:row>35</xdr:row>
      <xdr:rowOff>95860</xdr:rowOff>
    </xdr:to>
    <xdr:sp macro="" textlink="">
      <xdr:nvSpPr>
        <xdr:cNvPr id="79" name="円/楕円 78"/>
        <xdr:cNvSpPr/>
      </xdr:nvSpPr>
      <xdr:spPr>
        <a:xfrm>
          <a:off x="45847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17137</xdr:rowOff>
    </xdr:from>
    <xdr:ext cx="534377" cy="259045"/>
    <xdr:sp macro="" textlink="">
      <xdr:nvSpPr>
        <xdr:cNvPr id="80" name="議会費該当値テキスト"/>
        <xdr:cNvSpPr txBox="1"/>
      </xdr:nvSpPr>
      <xdr:spPr>
        <a:xfrm>
          <a:off x="4686300" y="58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144450</xdr:rowOff>
    </xdr:from>
    <xdr:to>
      <xdr:col>5</xdr:col>
      <xdr:colOff>409575</xdr:colOff>
      <xdr:row>35</xdr:row>
      <xdr:rowOff>74600</xdr:rowOff>
    </xdr:to>
    <xdr:sp macro="" textlink="">
      <xdr:nvSpPr>
        <xdr:cNvPr id="81" name="円/楕円 80"/>
        <xdr:cNvSpPr/>
      </xdr:nvSpPr>
      <xdr:spPr>
        <a:xfrm>
          <a:off x="3746500" y="59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91127</xdr:rowOff>
    </xdr:from>
    <xdr:ext cx="534377" cy="259045"/>
    <xdr:sp macro="" textlink="">
      <xdr:nvSpPr>
        <xdr:cNvPr id="82" name="テキスト ボックス 81"/>
        <xdr:cNvSpPr txBox="1"/>
      </xdr:nvSpPr>
      <xdr:spPr>
        <a:xfrm>
          <a:off x="3530111" y="57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70650</xdr:rowOff>
    </xdr:from>
    <xdr:to>
      <xdr:col>4</xdr:col>
      <xdr:colOff>206375</xdr:colOff>
      <xdr:row>36</xdr:row>
      <xdr:rowOff>800</xdr:rowOff>
    </xdr:to>
    <xdr:sp macro="" textlink="">
      <xdr:nvSpPr>
        <xdr:cNvPr id="83" name="円/楕円 82"/>
        <xdr:cNvSpPr/>
      </xdr:nvSpPr>
      <xdr:spPr>
        <a:xfrm>
          <a:off x="2857500" y="60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17327</xdr:rowOff>
    </xdr:from>
    <xdr:ext cx="534377" cy="259045"/>
    <xdr:sp macro="" textlink="">
      <xdr:nvSpPr>
        <xdr:cNvPr id="84" name="テキスト ボックス 83"/>
        <xdr:cNvSpPr txBox="1"/>
      </xdr:nvSpPr>
      <xdr:spPr>
        <a:xfrm>
          <a:off x="2641111" y="584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62249</xdr:rowOff>
    </xdr:from>
    <xdr:to>
      <xdr:col>3</xdr:col>
      <xdr:colOff>3175</xdr:colOff>
      <xdr:row>35</xdr:row>
      <xdr:rowOff>163849</xdr:rowOff>
    </xdr:to>
    <xdr:sp macro="" textlink="">
      <xdr:nvSpPr>
        <xdr:cNvPr id="85" name="円/楕円 84"/>
        <xdr:cNvSpPr/>
      </xdr:nvSpPr>
      <xdr:spPr>
        <a:xfrm>
          <a:off x="1968500" y="606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8926</xdr:rowOff>
    </xdr:from>
    <xdr:ext cx="534377" cy="259045"/>
    <xdr:sp macro="" textlink="">
      <xdr:nvSpPr>
        <xdr:cNvPr id="86" name="テキスト ボックス 85"/>
        <xdr:cNvSpPr txBox="1"/>
      </xdr:nvSpPr>
      <xdr:spPr>
        <a:xfrm>
          <a:off x="1752111" y="58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81223</xdr:rowOff>
    </xdr:from>
    <xdr:to>
      <xdr:col>1</xdr:col>
      <xdr:colOff>485775</xdr:colOff>
      <xdr:row>36</xdr:row>
      <xdr:rowOff>11373</xdr:rowOff>
    </xdr:to>
    <xdr:sp macro="" textlink="">
      <xdr:nvSpPr>
        <xdr:cNvPr id="87" name="円/楕円 86"/>
        <xdr:cNvSpPr/>
      </xdr:nvSpPr>
      <xdr:spPr>
        <a:xfrm>
          <a:off x="1079500" y="60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27900</xdr:rowOff>
    </xdr:from>
    <xdr:ext cx="534377" cy="259045"/>
    <xdr:sp macro="" textlink="">
      <xdr:nvSpPr>
        <xdr:cNvPr id="88" name="テキスト ボックス 87"/>
        <xdr:cNvSpPr txBox="1"/>
      </xdr:nvSpPr>
      <xdr:spPr>
        <a:xfrm>
          <a:off x="863111" y="58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125119</xdr:rowOff>
    </xdr:from>
    <xdr:to>
      <xdr:col>6</xdr:col>
      <xdr:colOff>511175</xdr:colOff>
      <xdr:row>57</xdr:row>
      <xdr:rowOff>4937</xdr:rowOff>
    </xdr:to>
    <xdr:cxnSp macro="">
      <xdr:nvCxnSpPr>
        <xdr:cNvPr id="117" name="直線コネクタ 116"/>
        <xdr:cNvCxnSpPr/>
      </xdr:nvCxnSpPr>
      <xdr:spPr>
        <a:xfrm flipV="1">
          <a:off x="3797300" y="9726319"/>
          <a:ext cx="838200" cy="5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4937</xdr:rowOff>
    </xdr:from>
    <xdr:to>
      <xdr:col>5</xdr:col>
      <xdr:colOff>358775</xdr:colOff>
      <xdr:row>57</xdr:row>
      <xdr:rowOff>76333</xdr:rowOff>
    </xdr:to>
    <xdr:cxnSp macro="">
      <xdr:nvCxnSpPr>
        <xdr:cNvPr id="120" name="直線コネクタ 119"/>
        <xdr:cNvCxnSpPr/>
      </xdr:nvCxnSpPr>
      <xdr:spPr>
        <a:xfrm flipV="1">
          <a:off x="2908300" y="9777587"/>
          <a:ext cx="889000" cy="7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49943</xdr:rowOff>
    </xdr:from>
    <xdr:to>
      <xdr:col>4</xdr:col>
      <xdr:colOff>155575</xdr:colOff>
      <xdr:row>57</xdr:row>
      <xdr:rowOff>76333</xdr:rowOff>
    </xdr:to>
    <xdr:cxnSp macro="">
      <xdr:nvCxnSpPr>
        <xdr:cNvPr id="123" name="直線コネクタ 122"/>
        <xdr:cNvCxnSpPr/>
      </xdr:nvCxnSpPr>
      <xdr:spPr>
        <a:xfrm>
          <a:off x="2019300" y="9822593"/>
          <a:ext cx="889000" cy="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49943</xdr:rowOff>
    </xdr:from>
    <xdr:to>
      <xdr:col>2</xdr:col>
      <xdr:colOff>638175</xdr:colOff>
      <xdr:row>57</xdr:row>
      <xdr:rowOff>62281</xdr:rowOff>
    </xdr:to>
    <xdr:cxnSp macro="">
      <xdr:nvCxnSpPr>
        <xdr:cNvPr id="126" name="直線コネクタ 125"/>
        <xdr:cNvCxnSpPr/>
      </xdr:nvCxnSpPr>
      <xdr:spPr>
        <a:xfrm flipV="1">
          <a:off x="1130300" y="9822593"/>
          <a:ext cx="889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74319</xdr:rowOff>
    </xdr:from>
    <xdr:to>
      <xdr:col>6</xdr:col>
      <xdr:colOff>561975</xdr:colOff>
      <xdr:row>57</xdr:row>
      <xdr:rowOff>4469</xdr:rowOff>
    </xdr:to>
    <xdr:sp macro="" textlink="">
      <xdr:nvSpPr>
        <xdr:cNvPr id="136" name="円/楕円 135"/>
        <xdr:cNvSpPr/>
      </xdr:nvSpPr>
      <xdr:spPr>
        <a:xfrm>
          <a:off x="4584700" y="9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97196</xdr:rowOff>
    </xdr:from>
    <xdr:ext cx="599010" cy="259045"/>
    <xdr:sp macro="" textlink="">
      <xdr:nvSpPr>
        <xdr:cNvPr id="137" name="総務費該当値テキスト"/>
        <xdr:cNvSpPr txBox="1"/>
      </xdr:nvSpPr>
      <xdr:spPr>
        <a:xfrm>
          <a:off x="4686300" y="952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569,136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125587</xdr:rowOff>
    </xdr:from>
    <xdr:to>
      <xdr:col>5</xdr:col>
      <xdr:colOff>409575</xdr:colOff>
      <xdr:row>57</xdr:row>
      <xdr:rowOff>55737</xdr:rowOff>
    </xdr:to>
    <xdr:sp macro="" textlink="">
      <xdr:nvSpPr>
        <xdr:cNvPr id="138" name="円/楕円 137"/>
        <xdr:cNvSpPr/>
      </xdr:nvSpPr>
      <xdr:spPr>
        <a:xfrm>
          <a:off x="3746500" y="97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72264</xdr:rowOff>
    </xdr:from>
    <xdr:ext cx="599010" cy="259045"/>
    <xdr:sp macro="" textlink="">
      <xdr:nvSpPr>
        <xdr:cNvPr id="139" name="テキスト ボックス 138"/>
        <xdr:cNvSpPr txBox="1"/>
      </xdr:nvSpPr>
      <xdr:spPr>
        <a:xfrm>
          <a:off x="3497794" y="95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25533</xdr:rowOff>
    </xdr:from>
    <xdr:to>
      <xdr:col>4</xdr:col>
      <xdr:colOff>206375</xdr:colOff>
      <xdr:row>57</xdr:row>
      <xdr:rowOff>127133</xdr:rowOff>
    </xdr:to>
    <xdr:sp macro="" textlink="">
      <xdr:nvSpPr>
        <xdr:cNvPr id="140" name="円/楕円 139"/>
        <xdr:cNvSpPr/>
      </xdr:nvSpPr>
      <xdr:spPr>
        <a:xfrm>
          <a:off x="2857500" y="97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143660</xdr:rowOff>
    </xdr:from>
    <xdr:ext cx="599010" cy="259045"/>
    <xdr:sp macro="" textlink="">
      <xdr:nvSpPr>
        <xdr:cNvPr id="141" name="テキスト ボックス 140"/>
        <xdr:cNvSpPr txBox="1"/>
      </xdr:nvSpPr>
      <xdr:spPr>
        <a:xfrm>
          <a:off x="2608794" y="957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170593</xdr:rowOff>
    </xdr:from>
    <xdr:to>
      <xdr:col>3</xdr:col>
      <xdr:colOff>3175</xdr:colOff>
      <xdr:row>57</xdr:row>
      <xdr:rowOff>100743</xdr:rowOff>
    </xdr:to>
    <xdr:sp macro="" textlink="">
      <xdr:nvSpPr>
        <xdr:cNvPr id="142" name="円/楕円 141"/>
        <xdr:cNvSpPr/>
      </xdr:nvSpPr>
      <xdr:spPr>
        <a:xfrm>
          <a:off x="1968500" y="97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117270</xdr:rowOff>
    </xdr:from>
    <xdr:ext cx="599010" cy="259045"/>
    <xdr:sp macro="" textlink="">
      <xdr:nvSpPr>
        <xdr:cNvPr id="143" name="テキスト ボックス 142"/>
        <xdr:cNvSpPr txBox="1"/>
      </xdr:nvSpPr>
      <xdr:spPr>
        <a:xfrm>
          <a:off x="1719794" y="954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11481</xdr:rowOff>
    </xdr:from>
    <xdr:to>
      <xdr:col>1</xdr:col>
      <xdr:colOff>485775</xdr:colOff>
      <xdr:row>57</xdr:row>
      <xdr:rowOff>113081</xdr:rowOff>
    </xdr:to>
    <xdr:sp macro="" textlink="">
      <xdr:nvSpPr>
        <xdr:cNvPr id="144" name="円/楕円 143"/>
        <xdr:cNvSpPr/>
      </xdr:nvSpPr>
      <xdr:spPr>
        <a:xfrm>
          <a:off x="1079500" y="97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129608</xdr:rowOff>
    </xdr:from>
    <xdr:ext cx="599010" cy="259045"/>
    <xdr:sp macro="" textlink="">
      <xdr:nvSpPr>
        <xdr:cNvPr id="145" name="テキスト ボックス 144"/>
        <xdr:cNvSpPr txBox="1"/>
      </xdr:nvSpPr>
      <xdr:spPr>
        <a:xfrm>
          <a:off x="830794" y="955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29155</xdr:rowOff>
    </xdr:from>
    <xdr:to>
      <xdr:col>6</xdr:col>
      <xdr:colOff>510540</xdr:colOff>
      <xdr:row>77</xdr:row>
      <xdr:rowOff>155315</xdr:rowOff>
    </xdr:to>
    <xdr:cxnSp macro="">
      <xdr:nvCxnSpPr>
        <xdr:cNvPr id="169" name="直線コネクタ 168"/>
        <xdr:cNvCxnSpPr/>
      </xdr:nvCxnSpPr>
      <xdr:spPr>
        <a:xfrm flipV="1">
          <a:off x="4633595" y="12373555"/>
          <a:ext cx="1270" cy="983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159142</xdr:rowOff>
    </xdr:from>
    <xdr:ext cx="599010" cy="259045"/>
    <xdr:sp macro="" textlink="">
      <xdr:nvSpPr>
        <xdr:cNvPr id="170" name="民生費最小値テキスト"/>
        <xdr:cNvSpPr txBox="1"/>
      </xdr:nvSpPr>
      <xdr:spPr>
        <a:xfrm>
          <a:off x="4686300" y="1336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155315</xdr:rowOff>
    </xdr:from>
    <xdr:to>
      <xdr:col>6</xdr:col>
      <xdr:colOff>600075</xdr:colOff>
      <xdr:row>77</xdr:row>
      <xdr:rowOff>155315</xdr:rowOff>
    </xdr:to>
    <xdr:cxnSp macro="">
      <xdr:nvCxnSpPr>
        <xdr:cNvPr id="171" name="直線コネクタ 170"/>
        <xdr:cNvCxnSpPr/>
      </xdr:nvCxnSpPr>
      <xdr:spPr>
        <a:xfrm>
          <a:off x="4546600" y="1335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147282</xdr:rowOff>
    </xdr:from>
    <xdr:ext cx="599010" cy="259045"/>
    <xdr:sp macro="" textlink="">
      <xdr:nvSpPr>
        <xdr:cNvPr id="172" name="民生費最大値テキスト"/>
        <xdr:cNvSpPr txBox="1"/>
      </xdr:nvSpPr>
      <xdr:spPr>
        <a:xfrm>
          <a:off x="4686300" y="1214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72</xdr:row>
      <xdr:rowOff>29155</xdr:rowOff>
    </xdr:from>
    <xdr:to>
      <xdr:col>6</xdr:col>
      <xdr:colOff>600075</xdr:colOff>
      <xdr:row>72</xdr:row>
      <xdr:rowOff>29155</xdr:rowOff>
    </xdr:to>
    <xdr:cxnSp macro="">
      <xdr:nvCxnSpPr>
        <xdr:cNvPr id="173" name="直線コネクタ 172"/>
        <xdr:cNvCxnSpPr/>
      </xdr:nvCxnSpPr>
      <xdr:spPr>
        <a:xfrm>
          <a:off x="4546600" y="12373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59694</xdr:rowOff>
    </xdr:from>
    <xdr:to>
      <xdr:col>6</xdr:col>
      <xdr:colOff>511175</xdr:colOff>
      <xdr:row>76</xdr:row>
      <xdr:rowOff>99183</xdr:rowOff>
    </xdr:to>
    <xdr:cxnSp macro="">
      <xdr:nvCxnSpPr>
        <xdr:cNvPr id="174" name="直線コネクタ 173"/>
        <xdr:cNvCxnSpPr/>
      </xdr:nvCxnSpPr>
      <xdr:spPr>
        <a:xfrm>
          <a:off x="3797300" y="12232644"/>
          <a:ext cx="838200" cy="89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74697</xdr:rowOff>
    </xdr:from>
    <xdr:ext cx="599010" cy="259045"/>
    <xdr:sp macro="" textlink="">
      <xdr:nvSpPr>
        <xdr:cNvPr id="175" name="民生費平均値テキスト"/>
        <xdr:cNvSpPr txBox="1"/>
      </xdr:nvSpPr>
      <xdr:spPr>
        <a:xfrm>
          <a:off x="4686300" y="13104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96270</xdr:rowOff>
    </xdr:from>
    <xdr:to>
      <xdr:col>6</xdr:col>
      <xdr:colOff>561975</xdr:colOff>
      <xdr:row>77</xdr:row>
      <xdr:rowOff>26420</xdr:rowOff>
    </xdr:to>
    <xdr:sp macro="" textlink="">
      <xdr:nvSpPr>
        <xdr:cNvPr id="176" name="フローチャート : 判断 175"/>
        <xdr:cNvSpPr/>
      </xdr:nvSpPr>
      <xdr:spPr>
        <a:xfrm>
          <a:off x="45847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59694</xdr:rowOff>
    </xdr:from>
    <xdr:to>
      <xdr:col>5</xdr:col>
      <xdr:colOff>358775</xdr:colOff>
      <xdr:row>76</xdr:row>
      <xdr:rowOff>118304</xdr:rowOff>
    </xdr:to>
    <xdr:cxnSp macro="">
      <xdr:nvCxnSpPr>
        <xdr:cNvPr id="177" name="直線コネクタ 176"/>
        <xdr:cNvCxnSpPr/>
      </xdr:nvCxnSpPr>
      <xdr:spPr>
        <a:xfrm flipV="1">
          <a:off x="2908300" y="12232644"/>
          <a:ext cx="889000" cy="9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112857</xdr:rowOff>
    </xdr:from>
    <xdr:to>
      <xdr:col>5</xdr:col>
      <xdr:colOff>409575</xdr:colOff>
      <xdr:row>77</xdr:row>
      <xdr:rowOff>43007</xdr:rowOff>
    </xdr:to>
    <xdr:sp macro="" textlink="">
      <xdr:nvSpPr>
        <xdr:cNvPr id="178" name="フローチャート : 判断 177"/>
        <xdr:cNvSpPr/>
      </xdr:nvSpPr>
      <xdr:spPr>
        <a:xfrm>
          <a:off x="3746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34134</xdr:rowOff>
    </xdr:from>
    <xdr:ext cx="599010" cy="259045"/>
    <xdr:sp macro="" textlink="">
      <xdr:nvSpPr>
        <xdr:cNvPr id="179" name="テキスト ボックス 178"/>
        <xdr:cNvSpPr txBox="1"/>
      </xdr:nvSpPr>
      <xdr:spPr>
        <a:xfrm>
          <a:off x="3497794" y="1323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118304</xdr:rowOff>
    </xdr:from>
    <xdr:to>
      <xdr:col>4</xdr:col>
      <xdr:colOff>155575</xdr:colOff>
      <xdr:row>76</xdr:row>
      <xdr:rowOff>153583</xdr:rowOff>
    </xdr:to>
    <xdr:cxnSp macro="">
      <xdr:nvCxnSpPr>
        <xdr:cNvPr id="180" name="直線コネクタ 179"/>
        <xdr:cNvCxnSpPr/>
      </xdr:nvCxnSpPr>
      <xdr:spPr>
        <a:xfrm flipV="1">
          <a:off x="2019300" y="13148504"/>
          <a:ext cx="889000" cy="3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115801</xdr:rowOff>
    </xdr:from>
    <xdr:to>
      <xdr:col>4</xdr:col>
      <xdr:colOff>206375</xdr:colOff>
      <xdr:row>77</xdr:row>
      <xdr:rowOff>45951</xdr:rowOff>
    </xdr:to>
    <xdr:sp macro="" textlink="">
      <xdr:nvSpPr>
        <xdr:cNvPr id="181" name="フローチャート : 判断 180"/>
        <xdr:cNvSpPr/>
      </xdr:nvSpPr>
      <xdr:spPr>
        <a:xfrm>
          <a:off x="2857500" y="1314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37078</xdr:rowOff>
    </xdr:from>
    <xdr:ext cx="599010" cy="259045"/>
    <xdr:sp macro="" textlink="">
      <xdr:nvSpPr>
        <xdr:cNvPr id="182" name="テキスト ボックス 181"/>
        <xdr:cNvSpPr txBox="1"/>
      </xdr:nvSpPr>
      <xdr:spPr>
        <a:xfrm>
          <a:off x="2608794" y="132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143016</xdr:rowOff>
    </xdr:from>
    <xdr:to>
      <xdr:col>2</xdr:col>
      <xdr:colOff>638175</xdr:colOff>
      <xdr:row>76</xdr:row>
      <xdr:rowOff>153583</xdr:rowOff>
    </xdr:to>
    <xdr:cxnSp macro="">
      <xdr:nvCxnSpPr>
        <xdr:cNvPr id="183" name="直線コネクタ 182"/>
        <xdr:cNvCxnSpPr/>
      </xdr:nvCxnSpPr>
      <xdr:spPr>
        <a:xfrm>
          <a:off x="1130300" y="13173216"/>
          <a:ext cx="8890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143134</xdr:rowOff>
    </xdr:from>
    <xdr:to>
      <xdr:col>3</xdr:col>
      <xdr:colOff>3175</xdr:colOff>
      <xdr:row>77</xdr:row>
      <xdr:rowOff>73284</xdr:rowOff>
    </xdr:to>
    <xdr:sp macro="" textlink="">
      <xdr:nvSpPr>
        <xdr:cNvPr id="184" name="フローチャート : 判断 183"/>
        <xdr:cNvSpPr/>
      </xdr:nvSpPr>
      <xdr:spPr>
        <a:xfrm>
          <a:off x="1968500" y="1317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64411</xdr:rowOff>
    </xdr:from>
    <xdr:ext cx="599010" cy="259045"/>
    <xdr:sp macro="" textlink="">
      <xdr:nvSpPr>
        <xdr:cNvPr id="185" name="テキスト ボックス 184"/>
        <xdr:cNvSpPr txBox="1"/>
      </xdr:nvSpPr>
      <xdr:spPr>
        <a:xfrm>
          <a:off x="1719794" y="132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126895</xdr:rowOff>
    </xdr:from>
    <xdr:to>
      <xdr:col>1</xdr:col>
      <xdr:colOff>485775</xdr:colOff>
      <xdr:row>77</xdr:row>
      <xdr:rowOff>57045</xdr:rowOff>
    </xdr:to>
    <xdr:sp macro="" textlink="">
      <xdr:nvSpPr>
        <xdr:cNvPr id="186" name="フローチャート : 判断 185"/>
        <xdr:cNvSpPr/>
      </xdr:nvSpPr>
      <xdr:spPr>
        <a:xfrm>
          <a:off x="1079500" y="131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48172</xdr:rowOff>
    </xdr:from>
    <xdr:ext cx="599010" cy="259045"/>
    <xdr:sp macro="" textlink="">
      <xdr:nvSpPr>
        <xdr:cNvPr id="187" name="テキスト ボックス 186"/>
        <xdr:cNvSpPr txBox="1"/>
      </xdr:nvSpPr>
      <xdr:spPr>
        <a:xfrm>
          <a:off x="830794" y="132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48383</xdr:rowOff>
    </xdr:from>
    <xdr:to>
      <xdr:col>6</xdr:col>
      <xdr:colOff>561975</xdr:colOff>
      <xdr:row>76</xdr:row>
      <xdr:rowOff>149983</xdr:rowOff>
    </xdr:to>
    <xdr:sp macro="" textlink="">
      <xdr:nvSpPr>
        <xdr:cNvPr id="193" name="円/楕円 192"/>
        <xdr:cNvSpPr/>
      </xdr:nvSpPr>
      <xdr:spPr>
        <a:xfrm>
          <a:off x="4584700" y="130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71259</xdr:rowOff>
    </xdr:from>
    <xdr:ext cx="599010" cy="259045"/>
    <xdr:sp macro="" textlink="">
      <xdr:nvSpPr>
        <xdr:cNvPr id="194" name="民生費該当値テキスト"/>
        <xdr:cNvSpPr txBox="1"/>
      </xdr:nvSpPr>
      <xdr:spPr>
        <a:xfrm>
          <a:off x="4686300" y="1293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241,269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8894</xdr:rowOff>
    </xdr:from>
    <xdr:to>
      <xdr:col>5</xdr:col>
      <xdr:colOff>409575</xdr:colOff>
      <xdr:row>71</xdr:row>
      <xdr:rowOff>110494</xdr:rowOff>
    </xdr:to>
    <xdr:sp macro="" textlink="">
      <xdr:nvSpPr>
        <xdr:cNvPr id="195" name="円/楕円 194"/>
        <xdr:cNvSpPr/>
      </xdr:nvSpPr>
      <xdr:spPr>
        <a:xfrm>
          <a:off x="3746500" y="121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127021</xdr:rowOff>
    </xdr:from>
    <xdr:ext cx="599010" cy="259045"/>
    <xdr:sp macro="" textlink="">
      <xdr:nvSpPr>
        <xdr:cNvPr id="196" name="テキスト ボックス 195"/>
        <xdr:cNvSpPr txBox="1"/>
      </xdr:nvSpPr>
      <xdr:spPr>
        <a:xfrm>
          <a:off x="3497794" y="119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711,998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67504</xdr:rowOff>
    </xdr:from>
    <xdr:to>
      <xdr:col>4</xdr:col>
      <xdr:colOff>206375</xdr:colOff>
      <xdr:row>76</xdr:row>
      <xdr:rowOff>169104</xdr:rowOff>
    </xdr:to>
    <xdr:sp macro="" textlink="">
      <xdr:nvSpPr>
        <xdr:cNvPr id="197" name="円/楕円 196"/>
        <xdr:cNvSpPr/>
      </xdr:nvSpPr>
      <xdr:spPr>
        <a:xfrm>
          <a:off x="2857500" y="130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14182</xdr:rowOff>
    </xdr:from>
    <xdr:ext cx="599010" cy="259045"/>
    <xdr:sp macro="" textlink="">
      <xdr:nvSpPr>
        <xdr:cNvPr id="198" name="テキスト ボックス 197"/>
        <xdr:cNvSpPr txBox="1"/>
      </xdr:nvSpPr>
      <xdr:spPr>
        <a:xfrm>
          <a:off x="2608794" y="128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231,231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102783</xdr:rowOff>
    </xdr:from>
    <xdr:to>
      <xdr:col>3</xdr:col>
      <xdr:colOff>3175</xdr:colOff>
      <xdr:row>77</xdr:row>
      <xdr:rowOff>32933</xdr:rowOff>
    </xdr:to>
    <xdr:sp macro="" textlink="">
      <xdr:nvSpPr>
        <xdr:cNvPr id="199" name="円/楕円 198"/>
        <xdr:cNvSpPr/>
      </xdr:nvSpPr>
      <xdr:spPr>
        <a:xfrm>
          <a:off x="1968500" y="131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49461</xdr:rowOff>
    </xdr:from>
    <xdr:ext cx="599010" cy="259045"/>
    <xdr:sp macro="" textlink="">
      <xdr:nvSpPr>
        <xdr:cNvPr id="200" name="テキスト ボックス 199"/>
        <xdr:cNvSpPr txBox="1"/>
      </xdr:nvSpPr>
      <xdr:spPr>
        <a:xfrm>
          <a:off x="1719794" y="1290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212,712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92216</xdr:rowOff>
    </xdr:from>
    <xdr:to>
      <xdr:col>1</xdr:col>
      <xdr:colOff>485775</xdr:colOff>
      <xdr:row>77</xdr:row>
      <xdr:rowOff>22366</xdr:rowOff>
    </xdr:to>
    <xdr:sp macro="" textlink="">
      <xdr:nvSpPr>
        <xdr:cNvPr id="201" name="円/楕円 200"/>
        <xdr:cNvSpPr/>
      </xdr:nvSpPr>
      <xdr:spPr>
        <a:xfrm>
          <a:off x="1079500" y="13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38894</xdr:rowOff>
    </xdr:from>
    <xdr:ext cx="599010" cy="259045"/>
    <xdr:sp macro="" textlink="">
      <xdr:nvSpPr>
        <xdr:cNvPr id="202" name="テキスト ボックス 201"/>
        <xdr:cNvSpPr txBox="1"/>
      </xdr:nvSpPr>
      <xdr:spPr>
        <a:xfrm>
          <a:off x="830794" y="1289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6" name="直線コネクタ 225"/>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7"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8" name="直線コネクタ 227"/>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9"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30" name="直線コネクタ 229"/>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4018</xdr:rowOff>
    </xdr:from>
    <xdr:to>
      <xdr:col>6</xdr:col>
      <xdr:colOff>511175</xdr:colOff>
      <xdr:row>90</xdr:row>
      <xdr:rowOff>48149</xdr:rowOff>
    </xdr:to>
    <xdr:cxnSp macro="">
      <xdr:nvCxnSpPr>
        <xdr:cNvPr id="231" name="直線コネクタ 230"/>
        <xdr:cNvCxnSpPr/>
      </xdr:nvCxnSpPr>
      <xdr:spPr>
        <a:xfrm>
          <a:off x="3797300" y="15434518"/>
          <a:ext cx="838200" cy="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2"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3" name="フローチャート : 判断 232"/>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4018</xdr:rowOff>
    </xdr:from>
    <xdr:to>
      <xdr:col>5</xdr:col>
      <xdr:colOff>358775</xdr:colOff>
      <xdr:row>93</xdr:row>
      <xdr:rowOff>150116</xdr:rowOff>
    </xdr:to>
    <xdr:cxnSp macro="">
      <xdr:nvCxnSpPr>
        <xdr:cNvPr id="234" name="直線コネクタ 233"/>
        <xdr:cNvCxnSpPr/>
      </xdr:nvCxnSpPr>
      <xdr:spPr>
        <a:xfrm flipV="1">
          <a:off x="2908300" y="15434518"/>
          <a:ext cx="889000" cy="6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5" name="フローチャート : 判断 234"/>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6" name="テキスト ボックス 235"/>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150116</xdr:rowOff>
    </xdr:from>
    <xdr:to>
      <xdr:col>4</xdr:col>
      <xdr:colOff>155575</xdr:colOff>
      <xdr:row>94</xdr:row>
      <xdr:rowOff>84333</xdr:rowOff>
    </xdr:to>
    <xdr:cxnSp macro="">
      <xdr:nvCxnSpPr>
        <xdr:cNvPr id="237" name="直線コネクタ 236"/>
        <xdr:cNvCxnSpPr/>
      </xdr:nvCxnSpPr>
      <xdr:spPr>
        <a:xfrm flipV="1">
          <a:off x="2019300" y="16094966"/>
          <a:ext cx="889000" cy="10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8" name="フローチャート : 判断 237"/>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9" name="テキスト ボックス 238"/>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60680</xdr:rowOff>
    </xdr:from>
    <xdr:to>
      <xdr:col>2</xdr:col>
      <xdr:colOff>638175</xdr:colOff>
      <xdr:row>94</xdr:row>
      <xdr:rowOff>84333</xdr:rowOff>
    </xdr:to>
    <xdr:cxnSp macro="">
      <xdr:nvCxnSpPr>
        <xdr:cNvPr id="240" name="直線コネクタ 239"/>
        <xdr:cNvCxnSpPr/>
      </xdr:nvCxnSpPr>
      <xdr:spPr>
        <a:xfrm>
          <a:off x="1130300" y="16176980"/>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41" name="フローチャート : 判断 240"/>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2" name="テキスト ボックス 241"/>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3" name="フローチャート : 判断 242"/>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4" name="テキスト ボックス 243"/>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168799</xdr:rowOff>
    </xdr:from>
    <xdr:to>
      <xdr:col>6</xdr:col>
      <xdr:colOff>561975</xdr:colOff>
      <xdr:row>90</xdr:row>
      <xdr:rowOff>98949</xdr:rowOff>
    </xdr:to>
    <xdr:sp macro="" textlink="">
      <xdr:nvSpPr>
        <xdr:cNvPr id="250" name="円/楕円 249"/>
        <xdr:cNvSpPr/>
      </xdr:nvSpPr>
      <xdr:spPr>
        <a:xfrm>
          <a:off x="4584700" y="154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121826</xdr:rowOff>
    </xdr:from>
    <xdr:ext cx="599010" cy="259045"/>
    <xdr:sp macro="" textlink="">
      <xdr:nvSpPr>
        <xdr:cNvPr id="251" name="衛生費該当値テキスト"/>
        <xdr:cNvSpPr txBox="1"/>
      </xdr:nvSpPr>
      <xdr:spPr>
        <a:xfrm>
          <a:off x="4686300" y="1538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404,029</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124668</xdr:rowOff>
    </xdr:from>
    <xdr:to>
      <xdr:col>5</xdr:col>
      <xdr:colOff>409575</xdr:colOff>
      <xdr:row>90</xdr:row>
      <xdr:rowOff>54818</xdr:rowOff>
    </xdr:to>
    <xdr:sp macro="" textlink="">
      <xdr:nvSpPr>
        <xdr:cNvPr id="252" name="円/楕円 251"/>
        <xdr:cNvSpPr/>
      </xdr:nvSpPr>
      <xdr:spPr>
        <a:xfrm>
          <a:off x="3746500" y="153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71345</xdr:rowOff>
    </xdr:from>
    <xdr:ext cx="599010" cy="259045"/>
    <xdr:sp macro="" textlink="">
      <xdr:nvSpPr>
        <xdr:cNvPr id="253" name="テキスト ボックス 252"/>
        <xdr:cNvSpPr txBox="1"/>
      </xdr:nvSpPr>
      <xdr:spPr>
        <a:xfrm>
          <a:off x="3497794" y="1515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415,612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99316</xdr:rowOff>
    </xdr:from>
    <xdr:to>
      <xdr:col>4</xdr:col>
      <xdr:colOff>206375</xdr:colOff>
      <xdr:row>94</xdr:row>
      <xdr:rowOff>29466</xdr:rowOff>
    </xdr:to>
    <xdr:sp macro="" textlink="">
      <xdr:nvSpPr>
        <xdr:cNvPr id="254" name="円/楕円 253"/>
        <xdr:cNvSpPr/>
      </xdr:nvSpPr>
      <xdr:spPr>
        <a:xfrm>
          <a:off x="2857500" y="160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45993</xdr:rowOff>
    </xdr:from>
    <xdr:ext cx="599010" cy="259045"/>
    <xdr:sp macro="" textlink="">
      <xdr:nvSpPr>
        <xdr:cNvPr id="255" name="テキスト ボックス 254"/>
        <xdr:cNvSpPr txBox="1"/>
      </xdr:nvSpPr>
      <xdr:spPr>
        <a:xfrm>
          <a:off x="2608794" y="1581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242,266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33533</xdr:rowOff>
    </xdr:from>
    <xdr:to>
      <xdr:col>3</xdr:col>
      <xdr:colOff>3175</xdr:colOff>
      <xdr:row>94</xdr:row>
      <xdr:rowOff>135133</xdr:rowOff>
    </xdr:to>
    <xdr:sp macro="" textlink="">
      <xdr:nvSpPr>
        <xdr:cNvPr id="256" name="円/楕円 255"/>
        <xdr:cNvSpPr/>
      </xdr:nvSpPr>
      <xdr:spPr>
        <a:xfrm>
          <a:off x="1968500" y="161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151660</xdr:rowOff>
    </xdr:from>
    <xdr:ext cx="599010" cy="259045"/>
    <xdr:sp macro="" textlink="">
      <xdr:nvSpPr>
        <xdr:cNvPr id="257" name="テキスト ボックス 256"/>
        <xdr:cNvSpPr txBox="1"/>
      </xdr:nvSpPr>
      <xdr:spPr>
        <a:xfrm>
          <a:off x="1719794" y="1592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214,532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9880</xdr:rowOff>
    </xdr:from>
    <xdr:to>
      <xdr:col>1</xdr:col>
      <xdr:colOff>485775</xdr:colOff>
      <xdr:row>94</xdr:row>
      <xdr:rowOff>111480</xdr:rowOff>
    </xdr:to>
    <xdr:sp macro="" textlink="">
      <xdr:nvSpPr>
        <xdr:cNvPr id="258" name="円/楕円 257"/>
        <xdr:cNvSpPr/>
      </xdr:nvSpPr>
      <xdr:spPr>
        <a:xfrm>
          <a:off x="1079500" y="161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128007</xdr:rowOff>
    </xdr:from>
    <xdr:ext cx="599010" cy="259045"/>
    <xdr:sp macro="" textlink="">
      <xdr:nvSpPr>
        <xdr:cNvPr id="259" name="テキスト ボックス 258"/>
        <xdr:cNvSpPr txBox="1"/>
      </xdr:nvSpPr>
      <xdr:spPr>
        <a:xfrm>
          <a:off x="830794" y="1590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3" name="直線コネクタ 282"/>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4"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6"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7" name="直線コネクタ 286"/>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43066</xdr:rowOff>
    </xdr:from>
    <xdr:to>
      <xdr:col>15</xdr:col>
      <xdr:colOff>180975</xdr:colOff>
      <xdr:row>39</xdr:row>
      <xdr:rowOff>43205</xdr:rowOff>
    </xdr:to>
    <xdr:cxnSp macro="">
      <xdr:nvCxnSpPr>
        <xdr:cNvPr id="288" name="直線コネクタ 287"/>
        <xdr:cNvCxnSpPr/>
      </xdr:nvCxnSpPr>
      <xdr:spPr>
        <a:xfrm flipV="1">
          <a:off x="9639300" y="6729616"/>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9"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90" name="フローチャート : 判断 289"/>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43002</xdr:rowOff>
    </xdr:from>
    <xdr:to>
      <xdr:col>14</xdr:col>
      <xdr:colOff>28575</xdr:colOff>
      <xdr:row>39</xdr:row>
      <xdr:rowOff>43205</xdr:rowOff>
    </xdr:to>
    <xdr:cxnSp macro="">
      <xdr:nvCxnSpPr>
        <xdr:cNvPr id="291" name="直線コネクタ 290"/>
        <xdr:cNvCxnSpPr/>
      </xdr:nvCxnSpPr>
      <xdr:spPr>
        <a:xfrm>
          <a:off x="8750300" y="6729552"/>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2" name="フローチャート : 判断 291"/>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3" name="テキスト ボックス 292"/>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24511</xdr:rowOff>
    </xdr:from>
    <xdr:to>
      <xdr:col>12</xdr:col>
      <xdr:colOff>511175</xdr:colOff>
      <xdr:row>39</xdr:row>
      <xdr:rowOff>43002</xdr:rowOff>
    </xdr:to>
    <xdr:cxnSp macro="">
      <xdr:nvCxnSpPr>
        <xdr:cNvPr id="294" name="直線コネクタ 293"/>
        <xdr:cNvCxnSpPr/>
      </xdr:nvCxnSpPr>
      <xdr:spPr>
        <a:xfrm>
          <a:off x="7861300" y="6711061"/>
          <a:ext cx="889000"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5" name="フローチャート : 判断 294"/>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6" name="テキスト ボックス 295"/>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157353</xdr:rowOff>
    </xdr:from>
    <xdr:to>
      <xdr:col>11</xdr:col>
      <xdr:colOff>307975</xdr:colOff>
      <xdr:row>39</xdr:row>
      <xdr:rowOff>24511</xdr:rowOff>
    </xdr:to>
    <xdr:cxnSp macro="">
      <xdr:nvCxnSpPr>
        <xdr:cNvPr id="297" name="直線コネクタ 296"/>
        <xdr:cNvCxnSpPr/>
      </xdr:nvCxnSpPr>
      <xdr:spPr>
        <a:xfrm>
          <a:off x="6972300" y="667245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8" name="フローチャート : 判断 297"/>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9" name="テキスト ボックス 298"/>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300" name="フローチャート : 判断 299"/>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301" name="テキスト ボックス 300"/>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163716</xdr:rowOff>
    </xdr:from>
    <xdr:to>
      <xdr:col>15</xdr:col>
      <xdr:colOff>231775</xdr:colOff>
      <xdr:row>39</xdr:row>
      <xdr:rowOff>93866</xdr:rowOff>
    </xdr:to>
    <xdr:sp macro="" textlink="">
      <xdr:nvSpPr>
        <xdr:cNvPr id="307" name="円/楕円 306"/>
        <xdr:cNvSpPr/>
      </xdr:nvSpPr>
      <xdr:spPr>
        <a:xfrm>
          <a:off x="10426700" y="66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78565" cy="259045"/>
    <xdr:sp macro="" textlink="">
      <xdr:nvSpPr>
        <xdr:cNvPr id="308" name="労働費該当値テキスト"/>
        <xdr:cNvSpPr txBox="1"/>
      </xdr:nvSpPr>
      <xdr:spPr>
        <a:xfrm>
          <a:off x="10528300" y="664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163855</xdr:rowOff>
    </xdr:from>
    <xdr:to>
      <xdr:col>14</xdr:col>
      <xdr:colOff>79375</xdr:colOff>
      <xdr:row>39</xdr:row>
      <xdr:rowOff>94005</xdr:rowOff>
    </xdr:to>
    <xdr:sp macro="" textlink="">
      <xdr:nvSpPr>
        <xdr:cNvPr id="309" name="円/楕円 308"/>
        <xdr:cNvSpPr/>
      </xdr:nvSpPr>
      <xdr:spPr>
        <a:xfrm>
          <a:off x="95885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85132</xdr:rowOff>
    </xdr:from>
    <xdr:ext cx="313932" cy="259045"/>
    <xdr:sp macro="" textlink="">
      <xdr:nvSpPr>
        <xdr:cNvPr id="310" name="テキスト ボックス 309"/>
        <xdr:cNvSpPr txBox="1"/>
      </xdr:nvSpPr>
      <xdr:spPr>
        <a:xfrm>
          <a:off x="9482333" y="6771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163652</xdr:rowOff>
    </xdr:from>
    <xdr:to>
      <xdr:col>12</xdr:col>
      <xdr:colOff>561975</xdr:colOff>
      <xdr:row>39</xdr:row>
      <xdr:rowOff>93802</xdr:rowOff>
    </xdr:to>
    <xdr:sp macro="" textlink="">
      <xdr:nvSpPr>
        <xdr:cNvPr id="311" name="円/楕円 310"/>
        <xdr:cNvSpPr/>
      </xdr:nvSpPr>
      <xdr:spPr>
        <a:xfrm>
          <a:off x="8699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84929</xdr:rowOff>
    </xdr:from>
    <xdr:ext cx="378565" cy="259045"/>
    <xdr:sp macro="" textlink="">
      <xdr:nvSpPr>
        <xdr:cNvPr id="312" name="テキスト ボックス 311"/>
        <xdr:cNvSpPr txBox="1"/>
      </xdr:nvSpPr>
      <xdr:spPr>
        <a:xfrm>
          <a:off x="8561017" y="6771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145161</xdr:rowOff>
    </xdr:from>
    <xdr:to>
      <xdr:col>11</xdr:col>
      <xdr:colOff>358775</xdr:colOff>
      <xdr:row>39</xdr:row>
      <xdr:rowOff>75311</xdr:rowOff>
    </xdr:to>
    <xdr:sp macro="" textlink="">
      <xdr:nvSpPr>
        <xdr:cNvPr id="313" name="円/楕円 312"/>
        <xdr:cNvSpPr/>
      </xdr:nvSpPr>
      <xdr:spPr>
        <a:xfrm>
          <a:off x="7810500" y="66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66438</xdr:rowOff>
    </xdr:from>
    <xdr:ext cx="469744" cy="259045"/>
    <xdr:sp macro="" textlink="">
      <xdr:nvSpPr>
        <xdr:cNvPr id="314" name="テキスト ボックス 313"/>
        <xdr:cNvSpPr txBox="1"/>
      </xdr:nvSpPr>
      <xdr:spPr>
        <a:xfrm>
          <a:off x="7626427" y="675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106553</xdr:rowOff>
    </xdr:from>
    <xdr:to>
      <xdr:col>10</xdr:col>
      <xdr:colOff>155575</xdr:colOff>
      <xdr:row>39</xdr:row>
      <xdr:rowOff>36703</xdr:rowOff>
    </xdr:to>
    <xdr:sp macro="" textlink="">
      <xdr:nvSpPr>
        <xdr:cNvPr id="315" name="円/楕円 314"/>
        <xdr:cNvSpPr/>
      </xdr:nvSpPr>
      <xdr:spPr>
        <a:xfrm>
          <a:off x="6921500" y="662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53230</xdr:rowOff>
    </xdr:from>
    <xdr:ext cx="469744" cy="259045"/>
    <xdr:sp macro="" textlink="">
      <xdr:nvSpPr>
        <xdr:cNvPr id="316" name="テキスト ボックス 315"/>
        <xdr:cNvSpPr txBox="1"/>
      </xdr:nvSpPr>
      <xdr:spPr>
        <a:xfrm>
          <a:off x="6737427"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30" name="テキスト ボックス 32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40" name="直線コネクタ 339"/>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41"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2" name="直線コネクタ 341"/>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3"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4" name="直線コネクタ 343"/>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98481</xdr:rowOff>
    </xdr:from>
    <xdr:to>
      <xdr:col>15</xdr:col>
      <xdr:colOff>180975</xdr:colOff>
      <xdr:row>58</xdr:row>
      <xdr:rowOff>107871</xdr:rowOff>
    </xdr:to>
    <xdr:cxnSp macro="">
      <xdr:nvCxnSpPr>
        <xdr:cNvPr id="345" name="直線コネクタ 344"/>
        <xdr:cNvCxnSpPr/>
      </xdr:nvCxnSpPr>
      <xdr:spPr>
        <a:xfrm flipV="1">
          <a:off x="9639300" y="10042581"/>
          <a:ext cx="8382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6"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7" name="フローチャート : 判断 346"/>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8654</xdr:rowOff>
    </xdr:from>
    <xdr:to>
      <xdr:col>14</xdr:col>
      <xdr:colOff>28575</xdr:colOff>
      <xdr:row>58</xdr:row>
      <xdr:rowOff>107871</xdr:rowOff>
    </xdr:to>
    <xdr:cxnSp macro="">
      <xdr:nvCxnSpPr>
        <xdr:cNvPr id="348" name="直線コネクタ 347"/>
        <xdr:cNvCxnSpPr/>
      </xdr:nvCxnSpPr>
      <xdr:spPr>
        <a:xfrm>
          <a:off x="8750300" y="9952754"/>
          <a:ext cx="889000" cy="9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9" name="フローチャート : 判断 348"/>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50" name="テキスト ボックス 349"/>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8654</xdr:rowOff>
    </xdr:from>
    <xdr:to>
      <xdr:col>12</xdr:col>
      <xdr:colOff>511175</xdr:colOff>
      <xdr:row>58</xdr:row>
      <xdr:rowOff>48807</xdr:rowOff>
    </xdr:to>
    <xdr:cxnSp macro="">
      <xdr:nvCxnSpPr>
        <xdr:cNvPr id="351" name="直線コネクタ 350"/>
        <xdr:cNvCxnSpPr/>
      </xdr:nvCxnSpPr>
      <xdr:spPr>
        <a:xfrm flipV="1">
          <a:off x="7861300" y="9952754"/>
          <a:ext cx="889000" cy="4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2" name="フローチャート : 判断 351"/>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3" name="テキスト ボックス 352"/>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85933</xdr:rowOff>
    </xdr:from>
    <xdr:to>
      <xdr:col>11</xdr:col>
      <xdr:colOff>307975</xdr:colOff>
      <xdr:row>58</xdr:row>
      <xdr:rowOff>48807</xdr:rowOff>
    </xdr:to>
    <xdr:cxnSp macro="">
      <xdr:nvCxnSpPr>
        <xdr:cNvPr id="354" name="直線コネクタ 353"/>
        <xdr:cNvCxnSpPr/>
      </xdr:nvCxnSpPr>
      <xdr:spPr>
        <a:xfrm>
          <a:off x="6972300" y="9687133"/>
          <a:ext cx="889000" cy="30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5" name="フローチャート : 判断 354"/>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6" name="テキスト ボックス 355"/>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7" name="フローチャート : 判断 356"/>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8" name="テキスト ボックス 357"/>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47681</xdr:rowOff>
    </xdr:from>
    <xdr:to>
      <xdr:col>15</xdr:col>
      <xdr:colOff>231775</xdr:colOff>
      <xdr:row>58</xdr:row>
      <xdr:rowOff>149281</xdr:rowOff>
    </xdr:to>
    <xdr:sp macro="" textlink="">
      <xdr:nvSpPr>
        <xdr:cNvPr id="364" name="円/楕円 363"/>
        <xdr:cNvSpPr/>
      </xdr:nvSpPr>
      <xdr:spPr>
        <a:xfrm>
          <a:off x="10426700" y="99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7058</xdr:rowOff>
    </xdr:from>
    <xdr:ext cx="599010" cy="259045"/>
    <xdr:sp macro="" textlink="">
      <xdr:nvSpPr>
        <xdr:cNvPr id="365" name="農林水産業費該当値テキスト"/>
        <xdr:cNvSpPr txBox="1"/>
      </xdr:nvSpPr>
      <xdr:spPr>
        <a:xfrm>
          <a:off x="10528300" y="977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308,187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57071</xdr:rowOff>
    </xdr:from>
    <xdr:to>
      <xdr:col>14</xdr:col>
      <xdr:colOff>79375</xdr:colOff>
      <xdr:row>58</xdr:row>
      <xdr:rowOff>158671</xdr:rowOff>
    </xdr:to>
    <xdr:sp macro="" textlink="">
      <xdr:nvSpPr>
        <xdr:cNvPr id="366" name="円/楕円 365"/>
        <xdr:cNvSpPr/>
      </xdr:nvSpPr>
      <xdr:spPr>
        <a:xfrm>
          <a:off x="9588500" y="100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3748</xdr:rowOff>
    </xdr:from>
    <xdr:ext cx="599010" cy="259045"/>
    <xdr:sp macro="" textlink="">
      <xdr:nvSpPr>
        <xdr:cNvPr id="367" name="テキスト ボックス 366"/>
        <xdr:cNvSpPr txBox="1"/>
      </xdr:nvSpPr>
      <xdr:spPr>
        <a:xfrm>
          <a:off x="9339794" y="977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129304</xdr:rowOff>
    </xdr:from>
    <xdr:to>
      <xdr:col>12</xdr:col>
      <xdr:colOff>561975</xdr:colOff>
      <xdr:row>58</xdr:row>
      <xdr:rowOff>59454</xdr:rowOff>
    </xdr:to>
    <xdr:sp macro="" textlink="">
      <xdr:nvSpPr>
        <xdr:cNvPr id="368" name="円/楕円 367"/>
        <xdr:cNvSpPr/>
      </xdr:nvSpPr>
      <xdr:spPr>
        <a:xfrm>
          <a:off x="8699500" y="99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75981</xdr:rowOff>
    </xdr:from>
    <xdr:ext cx="599010" cy="259045"/>
    <xdr:sp macro="" textlink="">
      <xdr:nvSpPr>
        <xdr:cNvPr id="369" name="テキスト ボックス 368"/>
        <xdr:cNvSpPr txBox="1"/>
      </xdr:nvSpPr>
      <xdr:spPr>
        <a:xfrm>
          <a:off x="8450794" y="967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169457</xdr:rowOff>
    </xdr:from>
    <xdr:to>
      <xdr:col>11</xdr:col>
      <xdr:colOff>358775</xdr:colOff>
      <xdr:row>58</xdr:row>
      <xdr:rowOff>99607</xdr:rowOff>
    </xdr:to>
    <xdr:sp macro="" textlink="">
      <xdr:nvSpPr>
        <xdr:cNvPr id="370" name="円/楕円 369"/>
        <xdr:cNvSpPr/>
      </xdr:nvSpPr>
      <xdr:spPr>
        <a:xfrm>
          <a:off x="7810500" y="99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116134</xdr:rowOff>
    </xdr:from>
    <xdr:ext cx="599010" cy="259045"/>
    <xdr:sp macro="" textlink="">
      <xdr:nvSpPr>
        <xdr:cNvPr id="371" name="テキスト ボックス 370"/>
        <xdr:cNvSpPr txBox="1"/>
      </xdr:nvSpPr>
      <xdr:spPr>
        <a:xfrm>
          <a:off x="7561794" y="971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438,564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35133</xdr:rowOff>
    </xdr:from>
    <xdr:to>
      <xdr:col>10</xdr:col>
      <xdr:colOff>155575</xdr:colOff>
      <xdr:row>56</xdr:row>
      <xdr:rowOff>136733</xdr:rowOff>
    </xdr:to>
    <xdr:sp macro="" textlink="">
      <xdr:nvSpPr>
        <xdr:cNvPr id="372" name="円/楕円 371"/>
        <xdr:cNvSpPr/>
      </xdr:nvSpPr>
      <xdr:spPr>
        <a:xfrm>
          <a:off x="6921500" y="96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54</xdr:row>
      <xdr:rowOff>153260</xdr:rowOff>
    </xdr:from>
    <xdr:ext cx="690189" cy="259045"/>
    <xdr:sp macro="" textlink="">
      <xdr:nvSpPr>
        <xdr:cNvPr id="373" name="テキスト ボックス 372"/>
        <xdr:cNvSpPr txBox="1"/>
      </xdr:nvSpPr>
      <xdr:spPr>
        <a:xfrm>
          <a:off x="6627204" y="9411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7" name="直線コネクタ 396"/>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8"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9" name="直線コネクタ 398"/>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400"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401" name="直線コネクタ 400"/>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136100</xdr:rowOff>
    </xdr:from>
    <xdr:to>
      <xdr:col>15</xdr:col>
      <xdr:colOff>180975</xdr:colOff>
      <xdr:row>76</xdr:row>
      <xdr:rowOff>160327</xdr:rowOff>
    </xdr:to>
    <xdr:cxnSp macro="">
      <xdr:nvCxnSpPr>
        <xdr:cNvPr id="402" name="直線コネクタ 401"/>
        <xdr:cNvCxnSpPr/>
      </xdr:nvCxnSpPr>
      <xdr:spPr>
        <a:xfrm flipV="1">
          <a:off x="9639300" y="13166300"/>
          <a:ext cx="838200" cy="2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3"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4" name="フローチャート : 判断 403"/>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160327</xdr:rowOff>
    </xdr:from>
    <xdr:to>
      <xdr:col>14</xdr:col>
      <xdr:colOff>28575</xdr:colOff>
      <xdr:row>77</xdr:row>
      <xdr:rowOff>38312</xdr:rowOff>
    </xdr:to>
    <xdr:cxnSp macro="">
      <xdr:nvCxnSpPr>
        <xdr:cNvPr id="405" name="直線コネクタ 404"/>
        <xdr:cNvCxnSpPr/>
      </xdr:nvCxnSpPr>
      <xdr:spPr>
        <a:xfrm flipV="1">
          <a:off x="8750300" y="13190527"/>
          <a:ext cx="889000" cy="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6" name="フローチャート : 判断 405"/>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7" name="テキスト ボックス 406"/>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38312</xdr:rowOff>
    </xdr:from>
    <xdr:to>
      <xdr:col>12</xdr:col>
      <xdr:colOff>511175</xdr:colOff>
      <xdr:row>77</xdr:row>
      <xdr:rowOff>45124</xdr:rowOff>
    </xdr:to>
    <xdr:cxnSp macro="">
      <xdr:nvCxnSpPr>
        <xdr:cNvPr id="408" name="直線コネクタ 407"/>
        <xdr:cNvCxnSpPr/>
      </xdr:nvCxnSpPr>
      <xdr:spPr>
        <a:xfrm flipV="1">
          <a:off x="7861300" y="13239962"/>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9" name="フローチャート : 判断 408"/>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10" name="テキスト ボックス 409"/>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103581</xdr:rowOff>
    </xdr:from>
    <xdr:to>
      <xdr:col>11</xdr:col>
      <xdr:colOff>307975</xdr:colOff>
      <xdr:row>77</xdr:row>
      <xdr:rowOff>45124</xdr:rowOff>
    </xdr:to>
    <xdr:cxnSp macro="">
      <xdr:nvCxnSpPr>
        <xdr:cNvPr id="411" name="直線コネクタ 410"/>
        <xdr:cNvCxnSpPr/>
      </xdr:nvCxnSpPr>
      <xdr:spPr>
        <a:xfrm>
          <a:off x="6972300" y="13133781"/>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2" name="フローチャート : 判断 411"/>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3" name="テキスト ボックス 412"/>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4" name="フローチャート : 判断 413"/>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5" name="テキスト ボックス 414"/>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85300</xdr:rowOff>
    </xdr:from>
    <xdr:to>
      <xdr:col>15</xdr:col>
      <xdr:colOff>231775</xdr:colOff>
      <xdr:row>77</xdr:row>
      <xdr:rowOff>15450</xdr:rowOff>
    </xdr:to>
    <xdr:sp macro="" textlink="">
      <xdr:nvSpPr>
        <xdr:cNvPr id="421" name="円/楕円 420"/>
        <xdr:cNvSpPr/>
      </xdr:nvSpPr>
      <xdr:spPr>
        <a:xfrm>
          <a:off x="10426700" y="131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108176</xdr:rowOff>
    </xdr:from>
    <xdr:ext cx="599010" cy="259045"/>
    <xdr:sp macro="" textlink="">
      <xdr:nvSpPr>
        <xdr:cNvPr id="422" name="商工費該当値テキスト"/>
        <xdr:cNvSpPr txBox="1"/>
      </xdr:nvSpPr>
      <xdr:spPr>
        <a:xfrm>
          <a:off x="10528300" y="129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110,945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109527</xdr:rowOff>
    </xdr:from>
    <xdr:to>
      <xdr:col>14</xdr:col>
      <xdr:colOff>79375</xdr:colOff>
      <xdr:row>77</xdr:row>
      <xdr:rowOff>39677</xdr:rowOff>
    </xdr:to>
    <xdr:sp macro="" textlink="">
      <xdr:nvSpPr>
        <xdr:cNvPr id="423" name="円/楕円 422"/>
        <xdr:cNvSpPr/>
      </xdr:nvSpPr>
      <xdr:spPr>
        <a:xfrm>
          <a:off x="9588500" y="131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56204</xdr:rowOff>
    </xdr:from>
    <xdr:ext cx="599010" cy="259045"/>
    <xdr:sp macro="" textlink="">
      <xdr:nvSpPr>
        <xdr:cNvPr id="424" name="テキスト ボックス 423"/>
        <xdr:cNvSpPr txBox="1"/>
      </xdr:nvSpPr>
      <xdr:spPr>
        <a:xfrm>
          <a:off x="9339794" y="129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158962</xdr:rowOff>
    </xdr:from>
    <xdr:to>
      <xdr:col>12</xdr:col>
      <xdr:colOff>561975</xdr:colOff>
      <xdr:row>77</xdr:row>
      <xdr:rowOff>89112</xdr:rowOff>
    </xdr:to>
    <xdr:sp macro="" textlink="">
      <xdr:nvSpPr>
        <xdr:cNvPr id="425" name="円/楕円 424"/>
        <xdr:cNvSpPr/>
      </xdr:nvSpPr>
      <xdr:spPr>
        <a:xfrm>
          <a:off x="8699500" y="131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105639</xdr:rowOff>
    </xdr:from>
    <xdr:ext cx="534377" cy="259045"/>
    <xdr:sp macro="" textlink="">
      <xdr:nvSpPr>
        <xdr:cNvPr id="426" name="テキスト ボックス 425"/>
        <xdr:cNvSpPr txBox="1"/>
      </xdr:nvSpPr>
      <xdr:spPr>
        <a:xfrm>
          <a:off x="8483111" y="1296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165774</xdr:rowOff>
    </xdr:from>
    <xdr:to>
      <xdr:col>11</xdr:col>
      <xdr:colOff>358775</xdr:colOff>
      <xdr:row>77</xdr:row>
      <xdr:rowOff>95924</xdr:rowOff>
    </xdr:to>
    <xdr:sp macro="" textlink="">
      <xdr:nvSpPr>
        <xdr:cNvPr id="427" name="円/楕円 426"/>
        <xdr:cNvSpPr/>
      </xdr:nvSpPr>
      <xdr:spPr>
        <a:xfrm>
          <a:off x="7810500" y="131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112451</xdr:rowOff>
    </xdr:from>
    <xdr:ext cx="534377" cy="259045"/>
    <xdr:sp macro="" textlink="">
      <xdr:nvSpPr>
        <xdr:cNvPr id="428" name="テキスト ボックス 427"/>
        <xdr:cNvSpPr txBox="1"/>
      </xdr:nvSpPr>
      <xdr:spPr>
        <a:xfrm>
          <a:off x="7594111" y="12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52781</xdr:rowOff>
    </xdr:from>
    <xdr:to>
      <xdr:col>10</xdr:col>
      <xdr:colOff>155575</xdr:colOff>
      <xdr:row>76</xdr:row>
      <xdr:rowOff>154381</xdr:rowOff>
    </xdr:to>
    <xdr:sp macro="" textlink="">
      <xdr:nvSpPr>
        <xdr:cNvPr id="429" name="円/楕円 428"/>
        <xdr:cNvSpPr/>
      </xdr:nvSpPr>
      <xdr:spPr>
        <a:xfrm>
          <a:off x="6921500" y="130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74</xdr:row>
      <xdr:rowOff>170908</xdr:rowOff>
    </xdr:from>
    <xdr:ext cx="599010" cy="259045"/>
    <xdr:sp macro="" textlink="">
      <xdr:nvSpPr>
        <xdr:cNvPr id="430" name="テキスト ボックス 429"/>
        <xdr:cNvSpPr txBox="1"/>
      </xdr:nvSpPr>
      <xdr:spPr>
        <a:xfrm>
          <a:off x="6672794" y="1285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2" name="直線コネクタ 451"/>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3"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4" name="直線コネクタ 453"/>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5"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6" name="直線コネクタ 455"/>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152580</xdr:rowOff>
    </xdr:from>
    <xdr:to>
      <xdr:col>15</xdr:col>
      <xdr:colOff>180975</xdr:colOff>
      <xdr:row>98</xdr:row>
      <xdr:rowOff>18672</xdr:rowOff>
    </xdr:to>
    <xdr:cxnSp macro="">
      <xdr:nvCxnSpPr>
        <xdr:cNvPr id="457" name="直線コネクタ 456"/>
        <xdr:cNvCxnSpPr/>
      </xdr:nvCxnSpPr>
      <xdr:spPr>
        <a:xfrm>
          <a:off x="9639300" y="16783230"/>
          <a:ext cx="838200" cy="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8"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9" name="フローチャート : 判断 458"/>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152580</xdr:rowOff>
    </xdr:from>
    <xdr:to>
      <xdr:col>14</xdr:col>
      <xdr:colOff>28575</xdr:colOff>
      <xdr:row>97</xdr:row>
      <xdr:rowOff>167970</xdr:rowOff>
    </xdr:to>
    <xdr:cxnSp macro="">
      <xdr:nvCxnSpPr>
        <xdr:cNvPr id="460" name="直線コネクタ 459"/>
        <xdr:cNvCxnSpPr/>
      </xdr:nvCxnSpPr>
      <xdr:spPr>
        <a:xfrm flipV="1">
          <a:off x="8750300" y="16783230"/>
          <a:ext cx="889000" cy="1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61" name="フローチャート : 判断 460"/>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2" name="テキスト ボックス 461"/>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167970</xdr:rowOff>
    </xdr:from>
    <xdr:to>
      <xdr:col>12</xdr:col>
      <xdr:colOff>511175</xdr:colOff>
      <xdr:row>98</xdr:row>
      <xdr:rowOff>21481</xdr:rowOff>
    </xdr:to>
    <xdr:cxnSp macro="">
      <xdr:nvCxnSpPr>
        <xdr:cNvPr id="463" name="直線コネクタ 462"/>
        <xdr:cNvCxnSpPr/>
      </xdr:nvCxnSpPr>
      <xdr:spPr>
        <a:xfrm flipV="1">
          <a:off x="7861300" y="16798620"/>
          <a:ext cx="889000" cy="2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4" name="フローチャート : 判断 463"/>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5" name="テキスト ボックス 464"/>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21481</xdr:rowOff>
    </xdr:from>
    <xdr:to>
      <xdr:col>11</xdr:col>
      <xdr:colOff>307975</xdr:colOff>
      <xdr:row>98</xdr:row>
      <xdr:rowOff>51901</xdr:rowOff>
    </xdr:to>
    <xdr:cxnSp macro="">
      <xdr:nvCxnSpPr>
        <xdr:cNvPr id="466" name="直線コネクタ 465"/>
        <xdr:cNvCxnSpPr/>
      </xdr:nvCxnSpPr>
      <xdr:spPr>
        <a:xfrm flipV="1">
          <a:off x="6972300" y="16823581"/>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7" name="フローチャート : 判断 466"/>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8" name="テキスト ボックス 467"/>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9" name="フローチャート : 判断 468"/>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70" name="テキスト ボックス 469"/>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139322</xdr:rowOff>
    </xdr:from>
    <xdr:to>
      <xdr:col>15</xdr:col>
      <xdr:colOff>231775</xdr:colOff>
      <xdr:row>98</xdr:row>
      <xdr:rowOff>69472</xdr:rowOff>
    </xdr:to>
    <xdr:sp macro="" textlink="">
      <xdr:nvSpPr>
        <xdr:cNvPr id="476" name="円/楕円 475"/>
        <xdr:cNvSpPr/>
      </xdr:nvSpPr>
      <xdr:spPr>
        <a:xfrm>
          <a:off x="10426700" y="167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98699</xdr:rowOff>
    </xdr:from>
    <xdr:ext cx="599010" cy="259045"/>
    <xdr:sp macro="" textlink="">
      <xdr:nvSpPr>
        <xdr:cNvPr id="477" name="土木費該当値テキスト"/>
        <xdr:cNvSpPr txBox="1"/>
      </xdr:nvSpPr>
      <xdr:spPr>
        <a:xfrm>
          <a:off x="10528300" y="1655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264,715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101780</xdr:rowOff>
    </xdr:from>
    <xdr:to>
      <xdr:col>14</xdr:col>
      <xdr:colOff>79375</xdr:colOff>
      <xdr:row>98</xdr:row>
      <xdr:rowOff>31930</xdr:rowOff>
    </xdr:to>
    <xdr:sp macro="" textlink="">
      <xdr:nvSpPr>
        <xdr:cNvPr id="478" name="円/楕円 477"/>
        <xdr:cNvSpPr/>
      </xdr:nvSpPr>
      <xdr:spPr>
        <a:xfrm>
          <a:off x="9588500" y="167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48457</xdr:rowOff>
    </xdr:from>
    <xdr:ext cx="599010" cy="259045"/>
    <xdr:sp macro="" textlink="">
      <xdr:nvSpPr>
        <xdr:cNvPr id="479" name="テキスト ボックス 478"/>
        <xdr:cNvSpPr txBox="1"/>
      </xdr:nvSpPr>
      <xdr:spPr>
        <a:xfrm>
          <a:off x="9339794" y="1650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117170</xdr:rowOff>
    </xdr:from>
    <xdr:to>
      <xdr:col>12</xdr:col>
      <xdr:colOff>561975</xdr:colOff>
      <xdr:row>98</xdr:row>
      <xdr:rowOff>47320</xdr:rowOff>
    </xdr:to>
    <xdr:sp macro="" textlink="">
      <xdr:nvSpPr>
        <xdr:cNvPr id="480" name="円/楕円 479"/>
        <xdr:cNvSpPr/>
      </xdr:nvSpPr>
      <xdr:spPr>
        <a:xfrm>
          <a:off x="8699500" y="167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63847</xdr:rowOff>
    </xdr:from>
    <xdr:ext cx="599010" cy="259045"/>
    <xdr:sp macro="" textlink="">
      <xdr:nvSpPr>
        <xdr:cNvPr id="481" name="テキスト ボックス 480"/>
        <xdr:cNvSpPr txBox="1"/>
      </xdr:nvSpPr>
      <xdr:spPr>
        <a:xfrm>
          <a:off x="8450794" y="165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313,169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142131</xdr:rowOff>
    </xdr:from>
    <xdr:to>
      <xdr:col>11</xdr:col>
      <xdr:colOff>358775</xdr:colOff>
      <xdr:row>98</xdr:row>
      <xdr:rowOff>72281</xdr:rowOff>
    </xdr:to>
    <xdr:sp macro="" textlink="">
      <xdr:nvSpPr>
        <xdr:cNvPr id="482" name="円/楕円 481"/>
        <xdr:cNvSpPr/>
      </xdr:nvSpPr>
      <xdr:spPr>
        <a:xfrm>
          <a:off x="7810500" y="1677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88808</xdr:rowOff>
    </xdr:from>
    <xdr:ext cx="599010" cy="259045"/>
    <xdr:sp macro="" textlink="">
      <xdr:nvSpPr>
        <xdr:cNvPr id="483" name="テキスト ボックス 482"/>
        <xdr:cNvSpPr txBox="1"/>
      </xdr:nvSpPr>
      <xdr:spPr>
        <a:xfrm>
          <a:off x="7561794" y="1654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1101</xdr:rowOff>
    </xdr:from>
    <xdr:to>
      <xdr:col>10</xdr:col>
      <xdr:colOff>155575</xdr:colOff>
      <xdr:row>98</xdr:row>
      <xdr:rowOff>102701</xdr:rowOff>
    </xdr:to>
    <xdr:sp macro="" textlink="">
      <xdr:nvSpPr>
        <xdr:cNvPr id="484" name="円/楕円 483"/>
        <xdr:cNvSpPr/>
      </xdr:nvSpPr>
      <xdr:spPr>
        <a:xfrm>
          <a:off x="6921500" y="168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119228</xdr:rowOff>
    </xdr:from>
    <xdr:ext cx="599010" cy="259045"/>
    <xdr:sp macro="" textlink="">
      <xdr:nvSpPr>
        <xdr:cNvPr id="485" name="テキスト ボックス 484"/>
        <xdr:cNvSpPr txBox="1"/>
      </xdr:nvSpPr>
      <xdr:spPr>
        <a:xfrm>
          <a:off x="6672794" y="1657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9" name="直線コネクタ 508"/>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10"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11" name="直線コネクタ 510"/>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2"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3" name="直線コネクタ 512"/>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36282</xdr:rowOff>
    </xdr:from>
    <xdr:to>
      <xdr:col>23</xdr:col>
      <xdr:colOff>517525</xdr:colOff>
      <xdr:row>35</xdr:row>
      <xdr:rowOff>38826</xdr:rowOff>
    </xdr:to>
    <xdr:cxnSp macro="">
      <xdr:nvCxnSpPr>
        <xdr:cNvPr id="514" name="直線コネクタ 513"/>
        <xdr:cNvCxnSpPr/>
      </xdr:nvCxnSpPr>
      <xdr:spPr>
        <a:xfrm flipV="1">
          <a:off x="15481300" y="6037032"/>
          <a:ext cx="8382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5"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6" name="フローチャート : 判断 515"/>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146390</xdr:rowOff>
    </xdr:from>
    <xdr:to>
      <xdr:col>22</xdr:col>
      <xdr:colOff>365125</xdr:colOff>
      <xdr:row>35</xdr:row>
      <xdr:rowOff>38826</xdr:rowOff>
    </xdr:to>
    <xdr:cxnSp macro="">
      <xdr:nvCxnSpPr>
        <xdr:cNvPr id="517" name="直線コネクタ 516"/>
        <xdr:cNvCxnSpPr/>
      </xdr:nvCxnSpPr>
      <xdr:spPr>
        <a:xfrm>
          <a:off x="14592300" y="5632790"/>
          <a:ext cx="889000" cy="40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8" name="フローチャート : 判断 517"/>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9" name="テキスト ボックス 518"/>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146390</xdr:rowOff>
    </xdr:from>
    <xdr:to>
      <xdr:col>21</xdr:col>
      <xdr:colOff>161925</xdr:colOff>
      <xdr:row>34</xdr:row>
      <xdr:rowOff>166462</xdr:rowOff>
    </xdr:to>
    <xdr:cxnSp macro="">
      <xdr:nvCxnSpPr>
        <xdr:cNvPr id="520" name="直線コネクタ 519"/>
        <xdr:cNvCxnSpPr/>
      </xdr:nvCxnSpPr>
      <xdr:spPr>
        <a:xfrm flipV="1">
          <a:off x="13703300" y="5632790"/>
          <a:ext cx="889000" cy="36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21" name="フローチャート : 判断 520"/>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2" name="テキスト ボックス 521"/>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73718</xdr:rowOff>
    </xdr:from>
    <xdr:to>
      <xdr:col>19</xdr:col>
      <xdr:colOff>644525</xdr:colOff>
      <xdr:row>34</xdr:row>
      <xdr:rowOff>166462</xdr:rowOff>
    </xdr:to>
    <xdr:cxnSp macro="">
      <xdr:nvCxnSpPr>
        <xdr:cNvPr id="523" name="直線コネクタ 522"/>
        <xdr:cNvCxnSpPr/>
      </xdr:nvCxnSpPr>
      <xdr:spPr>
        <a:xfrm>
          <a:off x="12814300" y="5903018"/>
          <a:ext cx="889000" cy="9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4" name="フローチャート : 判断 523"/>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5" name="テキスト ボックス 524"/>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6" name="フローチャート : 判断 525"/>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7" name="テキスト ボックス 526"/>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156932</xdr:rowOff>
    </xdr:from>
    <xdr:to>
      <xdr:col>23</xdr:col>
      <xdr:colOff>568325</xdr:colOff>
      <xdr:row>35</xdr:row>
      <xdr:rowOff>87082</xdr:rowOff>
    </xdr:to>
    <xdr:sp macro="" textlink="">
      <xdr:nvSpPr>
        <xdr:cNvPr id="533" name="円/楕円 532"/>
        <xdr:cNvSpPr/>
      </xdr:nvSpPr>
      <xdr:spPr>
        <a:xfrm>
          <a:off x="16268700" y="59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8359</xdr:rowOff>
    </xdr:from>
    <xdr:ext cx="534377" cy="259045"/>
    <xdr:sp macro="" textlink="">
      <xdr:nvSpPr>
        <xdr:cNvPr id="534" name="消防費該当値テキスト"/>
        <xdr:cNvSpPr txBox="1"/>
      </xdr:nvSpPr>
      <xdr:spPr>
        <a:xfrm>
          <a:off x="16370300" y="58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91,072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159476</xdr:rowOff>
    </xdr:from>
    <xdr:to>
      <xdr:col>22</xdr:col>
      <xdr:colOff>415925</xdr:colOff>
      <xdr:row>35</xdr:row>
      <xdr:rowOff>89626</xdr:rowOff>
    </xdr:to>
    <xdr:sp macro="" textlink="">
      <xdr:nvSpPr>
        <xdr:cNvPr id="535" name="円/楕円 534"/>
        <xdr:cNvSpPr/>
      </xdr:nvSpPr>
      <xdr:spPr>
        <a:xfrm>
          <a:off x="15430500" y="59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106153</xdr:rowOff>
    </xdr:from>
    <xdr:ext cx="534377" cy="259045"/>
    <xdr:sp macro="" textlink="">
      <xdr:nvSpPr>
        <xdr:cNvPr id="536" name="テキスト ボックス 535"/>
        <xdr:cNvSpPr txBox="1"/>
      </xdr:nvSpPr>
      <xdr:spPr>
        <a:xfrm>
          <a:off x="15214111" y="576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90,738</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95590</xdr:rowOff>
    </xdr:from>
    <xdr:to>
      <xdr:col>21</xdr:col>
      <xdr:colOff>212725</xdr:colOff>
      <xdr:row>33</xdr:row>
      <xdr:rowOff>25740</xdr:rowOff>
    </xdr:to>
    <xdr:sp macro="" textlink="">
      <xdr:nvSpPr>
        <xdr:cNvPr id="537" name="円/楕円 536"/>
        <xdr:cNvSpPr/>
      </xdr:nvSpPr>
      <xdr:spPr>
        <a:xfrm>
          <a:off x="14541500" y="55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31</xdr:row>
      <xdr:rowOff>42267</xdr:rowOff>
    </xdr:from>
    <xdr:ext cx="599010" cy="259045"/>
    <xdr:sp macro="" textlink="">
      <xdr:nvSpPr>
        <xdr:cNvPr id="538" name="テキスト ボックス 537"/>
        <xdr:cNvSpPr txBox="1"/>
      </xdr:nvSpPr>
      <xdr:spPr>
        <a:xfrm>
          <a:off x="14292794" y="535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115662</xdr:rowOff>
    </xdr:from>
    <xdr:to>
      <xdr:col>20</xdr:col>
      <xdr:colOff>9525</xdr:colOff>
      <xdr:row>35</xdr:row>
      <xdr:rowOff>45812</xdr:rowOff>
    </xdr:to>
    <xdr:sp macro="" textlink="">
      <xdr:nvSpPr>
        <xdr:cNvPr id="539" name="円/楕円 538"/>
        <xdr:cNvSpPr/>
      </xdr:nvSpPr>
      <xdr:spPr>
        <a:xfrm>
          <a:off x="13652500" y="59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62339</xdr:rowOff>
    </xdr:from>
    <xdr:ext cx="534377" cy="259045"/>
    <xdr:sp macro="" textlink="">
      <xdr:nvSpPr>
        <xdr:cNvPr id="540" name="テキスト ボックス 539"/>
        <xdr:cNvSpPr txBox="1"/>
      </xdr:nvSpPr>
      <xdr:spPr>
        <a:xfrm>
          <a:off x="13436111" y="572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96,488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22918</xdr:rowOff>
    </xdr:from>
    <xdr:to>
      <xdr:col>18</xdr:col>
      <xdr:colOff>492125</xdr:colOff>
      <xdr:row>34</xdr:row>
      <xdr:rowOff>124518</xdr:rowOff>
    </xdr:to>
    <xdr:sp macro="" textlink="">
      <xdr:nvSpPr>
        <xdr:cNvPr id="541" name="円/楕円 540"/>
        <xdr:cNvSpPr/>
      </xdr:nvSpPr>
      <xdr:spPr>
        <a:xfrm>
          <a:off x="12763500" y="58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32</xdr:row>
      <xdr:rowOff>141045</xdr:rowOff>
    </xdr:from>
    <xdr:ext cx="599010" cy="259045"/>
    <xdr:sp macro="" textlink="">
      <xdr:nvSpPr>
        <xdr:cNvPr id="542" name="テキスト ボックス 541"/>
        <xdr:cNvSpPr txBox="1"/>
      </xdr:nvSpPr>
      <xdr:spPr>
        <a:xfrm>
          <a:off x="12514794" y="562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6" name="直線コネクタ 565"/>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7"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8" name="直線コネクタ 567"/>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9"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70" name="直線コネクタ 569"/>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113957</xdr:rowOff>
    </xdr:from>
    <xdr:to>
      <xdr:col>23</xdr:col>
      <xdr:colOff>517525</xdr:colOff>
      <xdr:row>56</xdr:row>
      <xdr:rowOff>35100</xdr:rowOff>
    </xdr:to>
    <xdr:cxnSp macro="">
      <xdr:nvCxnSpPr>
        <xdr:cNvPr id="571" name="直線コネクタ 570"/>
        <xdr:cNvCxnSpPr/>
      </xdr:nvCxnSpPr>
      <xdr:spPr>
        <a:xfrm flipV="1">
          <a:off x="15481300" y="9543707"/>
          <a:ext cx="838200" cy="9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2"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3" name="フローチャート : 判断 572"/>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35100</xdr:rowOff>
    </xdr:from>
    <xdr:to>
      <xdr:col>22</xdr:col>
      <xdr:colOff>365125</xdr:colOff>
      <xdr:row>56</xdr:row>
      <xdr:rowOff>102307</xdr:rowOff>
    </xdr:to>
    <xdr:cxnSp macro="">
      <xdr:nvCxnSpPr>
        <xdr:cNvPr id="574" name="直線コネクタ 573"/>
        <xdr:cNvCxnSpPr/>
      </xdr:nvCxnSpPr>
      <xdr:spPr>
        <a:xfrm flipV="1">
          <a:off x="14592300" y="9636300"/>
          <a:ext cx="889000" cy="6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5" name="フローチャート : 判断 574"/>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6" name="テキスト ボックス 575"/>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88583</xdr:rowOff>
    </xdr:from>
    <xdr:to>
      <xdr:col>21</xdr:col>
      <xdr:colOff>161925</xdr:colOff>
      <xdr:row>56</xdr:row>
      <xdr:rowOff>102307</xdr:rowOff>
    </xdr:to>
    <xdr:cxnSp macro="">
      <xdr:nvCxnSpPr>
        <xdr:cNvPr id="577" name="直線コネクタ 576"/>
        <xdr:cNvCxnSpPr/>
      </xdr:nvCxnSpPr>
      <xdr:spPr>
        <a:xfrm>
          <a:off x="13703300" y="9518333"/>
          <a:ext cx="889000" cy="18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8" name="フローチャート : 判断 577"/>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9" name="テキスト ボックス 578"/>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88583</xdr:rowOff>
    </xdr:from>
    <xdr:to>
      <xdr:col>19</xdr:col>
      <xdr:colOff>644525</xdr:colOff>
      <xdr:row>56</xdr:row>
      <xdr:rowOff>112719</xdr:rowOff>
    </xdr:to>
    <xdr:cxnSp macro="">
      <xdr:nvCxnSpPr>
        <xdr:cNvPr id="580" name="直線コネクタ 579"/>
        <xdr:cNvCxnSpPr/>
      </xdr:nvCxnSpPr>
      <xdr:spPr>
        <a:xfrm flipV="1">
          <a:off x="12814300" y="9518333"/>
          <a:ext cx="889000" cy="19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81" name="フローチャート : 判断 580"/>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2" name="テキスト ボックス 581"/>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3" name="フローチャート : 判断 582"/>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4" name="テキスト ボックス 583"/>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63157</xdr:rowOff>
    </xdr:from>
    <xdr:to>
      <xdr:col>23</xdr:col>
      <xdr:colOff>568325</xdr:colOff>
      <xdr:row>55</xdr:row>
      <xdr:rowOff>164757</xdr:rowOff>
    </xdr:to>
    <xdr:sp macro="" textlink="">
      <xdr:nvSpPr>
        <xdr:cNvPr id="590" name="円/楕円 589"/>
        <xdr:cNvSpPr/>
      </xdr:nvSpPr>
      <xdr:spPr>
        <a:xfrm>
          <a:off x="16268700" y="94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86034</xdr:rowOff>
    </xdr:from>
    <xdr:ext cx="599010" cy="259045"/>
    <xdr:sp macro="" textlink="">
      <xdr:nvSpPr>
        <xdr:cNvPr id="591" name="教育費該当値テキスト"/>
        <xdr:cNvSpPr txBox="1"/>
      </xdr:nvSpPr>
      <xdr:spPr>
        <a:xfrm>
          <a:off x="16370300" y="934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323,513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155750</xdr:rowOff>
    </xdr:from>
    <xdr:to>
      <xdr:col>22</xdr:col>
      <xdr:colOff>415925</xdr:colOff>
      <xdr:row>56</xdr:row>
      <xdr:rowOff>85900</xdr:rowOff>
    </xdr:to>
    <xdr:sp macro="" textlink="">
      <xdr:nvSpPr>
        <xdr:cNvPr id="592" name="円/楕円 591"/>
        <xdr:cNvSpPr/>
      </xdr:nvSpPr>
      <xdr:spPr>
        <a:xfrm>
          <a:off x="15430500" y="95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102427</xdr:rowOff>
    </xdr:from>
    <xdr:ext cx="599010" cy="259045"/>
    <xdr:sp macro="" textlink="">
      <xdr:nvSpPr>
        <xdr:cNvPr id="593" name="テキスト ボックス 592"/>
        <xdr:cNvSpPr txBox="1"/>
      </xdr:nvSpPr>
      <xdr:spPr>
        <a:xfrm>
          <a:off x="15181794" y="936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274,908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51507</xdr:rowOff>
    </xdr:from>
    <xdr:to>
      <xdr:col>21</xdr:col>
      <xdr:colOff>212725</xdr:colOff>
      <xdr:row>56</xdr:row>
      <xdr:rowOff>153107</xdr:rowOff>
    </xdr:to>
    <xdr:sp macro="" textlink="">
      <xdr:nvSpPr>
        <xdr:cNvPr id="594" name="円/楕円 593"/>
        <xdr:cNvSpPr/>
      </xdr:nvSpPr>
      <xdr:spPr>
        <a:xfrm>
          <a:off x="14541500" y="96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169634</xdr:rowOff>
    </xdr:from>
    <xdr:ext cx="599010" cy="259045"/>
    <xdr:sp macro="" textlink="">
      <xdr:nvSpPr>
        <xdr:cNvPr id="595" name="テキスト ボックス 594"/>
        <xdr:cNvSpPr txBox="1"/>
      </xdr:nvSpPr>
      <xdr:spPr>
        <a:xfrm>
          <a:off x="14292794" y="942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239,629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37783</xdr:rowOff>
    </xdr:from>
    <xdr:to>
      <xdr:col>20</xdr:col>
      <xdr:colOff>9525</xdr:colOff>
      <xdr:row>55</xdr:row>
      <xdr:rowOff>139383</xdr:rowOff>
    </xdr:to>
    <xdr:sp macro="" textlink="">
      <xdr:nvSpPr>
        <xdr:cNvPr id="596" name="円/楕円 595"/>
        <xdr:cNvSpPr/>
      </xdr:nvSpPr>
      <xdr:spPr>
        <a:xfrm>
          <a:off x="13652500" y="94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155910</xdr:rowOff>
    </xdr:from>
    <xdr:ext cx="599010" cy="259045"/>
    <xdr:sp macro="" textlink="">
      <xdr:nvSpPr>
        <xdr:cNvPr id="597" name="テキスト ボックス 596"/>
        <xdr:cNvSpPr txBox="1"/>
      </xdr:nvSpPr>
      <xdr:spPr>
        <a:xfrm>
          <a:off x="13403794" y="92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336,833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61919</xdr:rowOff>
    </xdr:from>
    <xdr:to>
      <xdr:col>18</xdr:col>
      <xdr:colOff>492125</xdr:colOff>
      <xdr:row>56</xdr:row>
      <xdr:rowOff>163519</xdr:rowOff>
    </xdr:to>
    <xdr:sp macro="" textlink="">
      <xdr:nvSpPr>
        <xdr:cNvPr id="598" name="円/楕円 597"/>
        <xdr:cNvSpPr/>
      </xdr:nvSpPr>
      <xdr:spPr>
        <a:xfrm>
          <a:off x="12763500" y="96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8596</xdr:rowOff>
    </xdr:from>
    <xdr:ext cx="599010" cy="259045"/>
    <xdr:sp macro="" textlink="">
      <xdr:nvSpPr>
        <xdr:cNvPr id="599" name="テキスト ボックス 598"/>
        <xdr:cNvSpPr txBox="1"/>
      </xdr:nvSpPr>
      <xdr:spPr>
        <a:xfrm>
          <a:off x="12514794" y="943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3" name="直線コネクタ 622"/>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6"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7" name="直線コネクタ 626"/>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20847</xdr:rowOff>
    </xdr:from>
    <xdr:to>
      <xdr:col>23</xdr:col>
      <xdr:colOff>517525</xdr:colOff>
      <xdr:row>79</xdr:row>
      <xdr:rowOff>40064</xdr:rowOff>
    </xdr:to>
    <xdr:cxnSp macro="">
      <xdr:nvCxnSpPr>
        <xdr:cNvPr id="628" name="直線コネクタ 627"/>
        <xdr:cNvCxnSpPr/>
      </xdr:nvCxnSpPr>
      <xdr:spPr>
        <a:xfrm flipV="1">
          <a:off x="15481300" y="13565397"/>
          <a:ext cx="838200" cy="1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9"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30" name="フローチャート : 判断 629"/>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23560</xdr:rowOff>
    </xdr:from>
    <xdr:to>
      <xdr:col>22</xdr:col>
      <xdr:colOff>365125</xdr:colOff>
      <xdr:row>79</xdr:row>
      <xdr:rowOff>40064</xdr:rowOff>
    </xdr:to>
    <xdr:cxnSp macro="">
      <xdr:nvCxnSpPr>
        <xdr:cNvPr id="631" name="直線コネクタ 630"/>
        <xdr:cNvCxnSpPr/>
      </xdr:nvCxnSpPr>
      <xdr:spPr>
        <a:xfrm>
          <a:off x="14592300" y="13568110"/>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2" name="フローチャート : 判断 631"/>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3" name="テキスト ボックス 632"/>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23560</xdr:rowOff>
    </xdr:from>
    <xdr:to>
      <xdr:col>21</xdr:col>
      <xdr:colOff>161925</xdr:colOff>
      <xdr:row>79</xdr:row>
      <xdr:rowOff>44450</xdr:rowOff>
    </xdr:to>
    <xdr:cxnSp macro="">
      <xdr:nvCxnSpPr>
        <xdr:cNvPr id="634" name="直線コネクタ 633"/>
        <xdr:cNvCxnSpPr/>
      </xdr:nvCxnSpPr>
      <xdr:spPr>
        <a:xfrm flipV="1">
          <a:off x="13703300" y="13568110"/>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5" name="フローチャート : 判断 634"/>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6" name="テキスト ボックス 635"/>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8" name="フローチャート : 判断 637"/>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9" name="テキスト ボックス 638"/>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40" name="フローチャート : 判断 639"/>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41" name="テキスト ボックス 640"/>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141497</xdr:rowOff>
    </xdr:from>
    <xdr:to>
      <xdr:col>23</xdr:col>
      <xdr:colOff>568325</xdr:colOff>
      <xdr:row>79</xdr:row>
      <xdr:rowOff>71647</xdr:rowOff>
    </xdr:to>
    <xdr:sp macro="" textlink="">
      <xdr:nvSpPr>
        <xdr:cNvPr id="647" name="円/楕円 646"/>
        <xdr:cNvSpPr/>
      </xdr:nvSpPr>
      <xdr:spPr>
        <a:xfrm>
          <a:off x="16268700" y="135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8"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160714</xdr:rowOff>
    </xdr:from>
    <xdr:to>
      <xdr:col>22</xdr:col>
      <xdr:colOff>415925</xdr:colOff>
      <xdr:row>79</xdr:row>
      <xdr:rowOff>90864</xdr:rowOff>
    </xdr:to>
    <xdr:sp macro="" textlink="">
      <xdr:nvSpPr>
        <xdr:cNvPr id="649" name="円/楕円 648"/>
        <xdr:cNvSpPr/>
      </xdr:nvSpPr>
      <xdr:spPr>
        <a:xfrm>
          <a:off x="15430500" y="135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81991</xdr:rowOff>
    </xdr:from>
    <xdr:ext cx="469744" cy="259045"/>
    <xdr:sp macro="" textlink="">
      <xdr:nvSpPr>
        <xdr:cNvPr id="650" name="テキスト ボックス 649"/>
        <xdr:cNvSpPr txBox="1"/>
      </xdr:nvSpPr>
      <xdr:spPr>
        <a:xfrm>
          <a:off x="15246427" y="1362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144210</xdr:rowOff>
    </xdr:from>
    <xdr:to>
      <xdr:col>21</xdr:col>
      <xdr:colOff>212725</xdr:colOff>
      <xdr:row>79</xdr:row>
      <xdr:rowOff>74360</xdr:rowOff>
    </xdr:to>
    <xdr:sp macro="" textlink="">
      <xdr:nvSpPr>
        <xdr:cNvPr id="651" name="円/楕円 650"/>
        <xdr:cNvSpPr/>
      </xdr:nvSpPr>
      <xdr:spPr>
        <a:xfrm>
          <a:off x="14541500" y="135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65487</xdr:rowOff>
    </xdr:from>
    <xdr:ext cx="469744" cy="259045"/>
    <xdr:sp macro="" textlink="">
      <xdr:nvSpPr>
        <xdr:cNvPr id="652" name="テキスト ボックス 651"/>
        <xdr:cNvSpPr txBox="1"/>
      </xdr:nvSpPr>
      <xdr:spPr>
        <a:xfrm>
          <a:off x="14357427" y="136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5" name="円/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6" name="テキスト ボックス 65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80" name="直線コネクタ 679"/>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81"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2" name="直線コネクタ 681"/>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3"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4" name="直線コネクタ 683"/>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39960</xdr:rowOff>
    </xdr:from>
    <xdr:to>
      <xdr:col>23</xdr:col>
      <xdr:colOff>517525</xdr:colOff>
      <xdr:row>97</xdr:row>
      <xdr:rowOff>47389</xdr:rowOff>
    </xdr:to>
    <xdr:cxnSp macro="">
      <xdr:nvCxnSpPr>
        <xdr:cNvPr id="685" name="直線コネクタ 684"/>
        <xdr:cNvCxnSpPr/>
      </xdr:nvCxnSpPr>
      <xdr:spPr>
        <a:xfrm flipV="1">
          <a:off x="15481300" y="1667061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6"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7" name="フローチャート : 判断 686"/>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37991</xdr:rowOff>
    </xdr:from>
    <xdr:to>
      <xdr:col>22</xdr:col>
      <xdr:colOff>365125</xdr:colOff>
      <xdr:row>97</xdr:row>
      <xdr:rowOff>47389</xdr:rowOff>
    </xdr:to>
    <xdr:cxnSp macro="">
      <xdr:nvCxnSpPr>
        <xdr:cNvPr id="688" name="直線コネクタ 687"/>
        <xdr:cNvCxnSpPr/>
      </xdr:nvCxnSpPr>
      <xdr:spPr>
        <a:xfrm>
          <a:off x="14592300" y="16668641"/>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9" name="フローチャート : 判断 688"/>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90" name="テキスト ボックス 689"/>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53305</xdr:rowOff>
    </xdr:from>
    <xdr:to>
      <xdr:col>21</xdr:col>
      <xdr:colOff>161925</xdr:colOff>
      <xdr:row>97</xdr:row>
      <xdr:rowOff>37991</xdr:rowOff>
    </xdr:to>
    <xdr:cxnSp macro="">
      <xdr:nvCxnSpPr>
        <xdr:cNvPr id="691" name="直線コネクタ 690"/>
        <xdr:cNvCxnSpPr/>
      </xdr:nvCxnSpPr>
      <xdr:spPr>
        <a:xfrm>
          <a:off x="13703300" y="16512505"/>
          <a:ext cx="889000" cy="1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2" name="フローチャート : 判断 691"/>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3" name="テキスト ボックス 692"/>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166768</xdr:rowOff>
    </xdr:from>
    <xdr:to>
      <xdr:col>19</xdr:col>
      <xdr:colOff>644525</xdr:colOff>
      <xdr:row>96</xdr:row>
      <xdr:rowOff>53305</xdr:rowOff>
    </xdr:to>
    <xdr:cxnSp macro="">
      <xdr:nvCxnSpPr>
        <xdr:cNvPr id="694" name="直線コネクタ 693"/>
        <xdr:cNvCxnSpPr/>
      </xdr:nvCxnSpPr>
      <xdr:spPr>
        <a:xfrm>
          <a:off x="12814300" y="16454518"/>
          <a:ext cx="889000" cy="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5" name="フローチャート : 判断 694"/>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6" name="テキスト ボックス 695"/>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7" name="フローチャート : 判断 696"/>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8" name="テキスト ボックス 697"/>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160610</xdr:rowOff>
    </xdr:from>
    <xdr:to>
      <xdr:col>23</xdr:col>
      <xdr:colOff>568325</xdr:colOff>
      <xdr:row>97</xdr:row>
      <xdr:rowOff>90760</xdr:rowOff>
    </xdr:to>
    <xdr:sp macro="" textlink="">
      <xdr:nvSpPr>
        <xdr:cNvPr id="704" name="円/楕円 703"/>
        <xdr:cNvSpPr/>
      </xdr:nvSpPr>
      <xdr:spPr>
        <a:xfrm>
          <a:off x="16268700" y="166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12037</xdr:rowOff>
    </xdr:from>
    <xdr:ext cx="599010" cy="259045"/>
    <xdr:sp macro="" textlink="">
      <xdr:nvSpPr>
        <xdr:cNvPr id="705" name="公債費該当値テキスト"/>
        <xdr:cNvSpPr txBox="1"/>
      </xdr:nvSpPr>
      <xdr:spPr>
        <a:xfrm>
          <a:off x="16370300" y="1647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273,535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168039</xdr:rowOff>
    </xdr:from>
    <xdr:to>
      <xdr:col>22</xdr:col>
      <xdr:colOff>415925</xdr:colOff>
      <xdr:row>97</xdr:row>
      <xdr:rowOff>98189</xdr:rowOff>
    </xdr:to>
    <xdr:sp macro="" textlink="">
      <xdr:nvSpPr>
        <xdr:cNvPr id="706" name="円/楕円 705"/>
        <xdr:cNvSpPr/>
      </xdr:nvSpPr>
      <xdr:spPr>
        <a:xfrm>
          <a:off x="15430500" y="166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114716</xdr:rowOff>
    </xdr:from>
    <xdr:ext cx="599010" cy="259045"/>
    <xdr:sp macro="" textlink="">
      <xdr:nvSpPr>
        <xdr:cNvPr id="707" name="テキスト ボックス 706"/>
        <xdr:cNvSpPr txBox="1"/>
      </xdr:nvSpPr>
      <xdr:spPr>
        <a:xfrm>
          <a:off x="15181794" y="1640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267,685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158641</xdr:rowOff>
    </xdr:from>
    <xdr:to>
      <xdr:col>21</xdr:col>
      <xdr:colOff>212725</xdr:colOff>
      <xdr:row>97</xdr:row>
      <xdr:rowOff>88791</xdr:rowOff>
    </xdr:to>
    <xdr:sp macro="" textlink="">
      <xdr:nvSpPr>
        <xdr:cNvPr id="708" name="円/楕円 707"/>
        <xdr:cNvSpPr/>
      </xdr:nvSpPr>
      <xdr:spPr>
        <a:xfrm>
          <a:off x="14541500" y="166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105318</xdr:rowOff>
    </xdr:from>
    <xdr:ext cx="599010" cy="259045"/>
    <xdr:sp macro="" textlink="">
      <xdr:nvSpPr>
        <xdr:cNvPr id="709" name="テキスト ボックス 708"/>
        <xdr:cNvSpPr txBox="1"/>
      </xdr:nvSpPr>
      <xdr:spPr>
        <a:xfrm>
          <a:off x="14292794" y="1639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2505</xdr:rowOff>
    </xdr:from>
    <xdr:to>
      <xdr:col>20</xdr:col>
      <xdr:colOff>9525</xdr:colOff>
      <xdr:row>96</xdr:row>
      <xdr:rowOff>104105</xdr:rowOff>
    </xdr:to>
    <xdr:sp macro="" textlink="">
      <xdr:nvSpPr>
        <xdr:cNvPr id="710" name="円/楕円 709"/>
        <xdr:cNvSpPr/>
      </xdr:nvSpPr>
      <xdr:spPr>
        <a:xfrm>
          <a:off x="13652500" y="164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120632</xdr:rowOff>
    </xdr:from>
    <xdr:ext cx="599010" cy="259045"/>
    <xdr:sp macro="" textlink="">
      <xdr:nvSpPr>
        <xdr:cNvPr id="711" name="テキスト ボックス 710"/>
        <xdr:cNvSpPr txBox="1"/>
      </xdr:nvSpPr>
      <xdr:spPr>
        <a:xfrm>
          <a:off x="13403794" y="1623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398,027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115968</xdr:rowOff>
    </xdr:from>
    <xdr:to>
      <xdr:col>18</xdr:col>
      <xdr:colOff>492125</xdr:colOff>
      <xdr:row>96</xdr:row>
      <xdr:rowOff>46118</xdr:rowOff>
    </xdr:to>
    <xdr:sp macro="" textlink="">
      <xdr:nvSpPr>
        <xdr:cNvPr id="712" name="円/楕円 711"/>
        <xdr:cNvSpPr/>
      </xdr:nvSpPr>
      <xdr:spPr>
        <a:xfrm>
          <a:off x="12763500" y="164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62645</xdr:rowOff>
    </xdr:from>
    <xdr:ext cx="599010" cy="259045"/>
    <xdr:sp macro="" textlink="">
      <xdr:nvSpPr>
        <xdr:cNvPr id="713" name="テキスト ボックス 712"/>
        <xdr:cNvSpPr txBox="1"/>
      </xdr:nvSpPr>
      <xdr:spPr>
        <a:xfrm>
          <a:off x="12514794" y="1617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7" name="テキスト ボックス 72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9" name="テキスト ボックス 72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31" name="テキスト ボックス 73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9" name="直線コネクタ 738"/>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40"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2"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3" name="直線コネクタ 742"/>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5"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6" name="フローチャート : 判断 745"/>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8" name="フローチャート : 判断 747"/>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9" name="テキスト ボックス 748"/>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51" name="フローチャート : 判断 750"/>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2" name="テキスト ボックス 751"/>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4" name="フローチャート : 判断 753"/>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5" name="テキスト ボックス 754"/>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6" name="フローチャート : 判断 755"/>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7" name="テキスト ボックス 756"/>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3" name="円/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4"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5" name="円/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6" name="テキスト ボックス 76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7" name="円/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8" name="テキスト ボックス 76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9" name="円/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0" name="テキスト ボックス 76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1" name="円/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2" name="テキスト ボックス 77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行政区域が南北</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ｋｍという広範囲であるため、児童生徒の通学や給食配送経費（教育費）、消防救急の防災経費が高くなっている。また、診療施設の老朽加により診療所の整備を実施し、町民サービス向上に向けた取組を行ったこと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衛生費で類似団体との値を大幅に上回っている。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財政調整基金残高については、財源不足による取崩がないことや普通交付税の復元と行財政改革の結果、平成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億円ずつ、平成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千万円</a:t>
          </a:r>
          <a:r>
            <a:rPr lang="ja-JP" altLang="ja-JP" sz="1100" b="0" i="0" baseline="0">
              <a:solidFill>
                <a:schemeClr val="dk1"/>
              </a:solidFill>
              <a:effectLst/>
              <a:latin typeface="+mn-lt"/>
              <a:ea typeface="+mn-ea"/>
              <a:cs typeface="+mn-cs"/>
            </a:rPr>
            <a:t>の予算積立を行ったことにより増加傾向にある。　</a:t>
          </a:r>
          <a:endParaRPr lang="ja-JP" altLang="ja-JP" sz="1400">
            <a:effectLst/>
          </a:endParaRPr>
        </a:p>
        <a:p>
          <a:pPr rtl="0"/>
          <a:r>
            <a:rPr lang="ja-JP" altLang="ja-JP" sz="1100" b="0" i="0" baseline="0">
              <a:solidFill>
                <a:schemeClr val="dk1"/>
              </a:solidFill>
              <a:effectLst/>
              <a:latin typeface="+mn-lt"/>
              <a:ea typeface="+mn-ea"/>
              <a:cs typeface="+mn-cs"/>
            </a:rPr>
            <a:t>　実質収支額は安定推移しているが、今後の交付税の動向や地方債の発行状況を注視しながら健全な財政運営に努める。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今年度の連結実質赤字比率は、黒字のため発生していない。</a:t>
          </a:r>
          <a:endParaRPr lang="ja-JP" altLang="ja-JP">
            <a:effectLst/>
          </a:endParaRPr>
        </a:p>
        <a:p>
          <a:pPr rtl="0"/>
          <a:r>
            <a:rPr lang="ja-JP" altLang="ja-JP" sz="1100" b="0" i="0" baseline="0">
              <a:solidFill>
                <a:schemeClr val="dk1"/>
              </a:solidFill>
              <a:effectLst/>
              <a:latin typeface="+mn-lt"/>
              <a:ea typeface="+mn-ea"/>
              <a:cs typeface="+mn-cs"/>
            </a:rPr>
            <a:t>　構成比としては、実質黒字比率4</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%のうち3.</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%を一般会計が占めており、次いで、</a:t>
          </a:r>
          <a:r>
            <a:rPr lang="ja-JP" altLang="en-US" sz="1100" b="0" i="0" baseline="0">
              <a:solidFill>
                <a:schemeClr val="dk1"/>
              </a:solidFill>
              <a:effectLst/>
              <a:latin typeface="+mn-lt"/>
              <a:ea typeface="+mn-ea"/>
              <a:cs typeface="+mn-cs"/>
            </a:rPr>
            <a:t>国民健康保険病院事業</a:t>
          </a:r>
          <a:r>
            <a:rPr lang="ja-JP" altLang="ja-JP" sz="1100" b="0" i="0" baseline="0">
              <a:solidFill>
                <a:schemeClr val="dk1"/>
              </a:solidFill>
              <a:effectLst/>
              <a:latin typeface="+mn-lt"/>
              <a:ea typeface="+mn-ea"/>
              <a:cs typeface="+mn-cs"/>
            </a:rPr>
            <a:t>会計が</a:t>
          </a:r>
          <a:r>
            <a:rPr lang="en-US" altLang="ja-JP" sz="1100" b="0" i="0" baseline="0">
              <a:solidFill>
                <a:schemeClr val="dk1"/>
              </a:solidFill>
              <a:effectLst/>
              <a:latin typeface="+mn-lt"/>
              <a:ea typeface="+mn-ea"/>
              <a:cs typeface="+mn-cs"/>
            </a:rPr>
            <a:t>1.05</a:t>
          </a:r>
          <a:r>
            <a:rPr lang="ja-JP" altLang="ja-JP" sz="1100" b="0" i="0" baseline="0">
              <a:solidFill>
                <a:schemeClr val="dk1"/>
              </a:solidFill>
              <a:effectLst/>
              <a:latin typeface="+mn-lt"/>
              <a:ea typeface="+mn-ea"/>
              <a:cs typeface="+mn-cs"/>
            </a:rPr>
            <a:t>%となっている。</a:t>
          </a:r>
          <a:endParaRPr lang="ja-JP" altLang="ja-JP">
            <a:effectLst/>
          </a:endParaRPr>
        </a:p>
        <a:p>
          <a:pPr rtl="0"/>
          <a:r>
            <a:rPr lang="ja-JP" altLang="ja-JP" sz="1100" b="0" i="0" baseline="0">
              <a:solidFill>
                <a:schemeClr val="dk1"/>
              </a:solidFill>
              <a:effectLst/>
              <a:latin typeface="+mn-lt"/>
              <a:ea typeface="+mn-ea"/>
              <a:cs typeface="+mn-cs"/>
            </a:rPr>
            <a:t>　今後も赤字額が発生しないよう健全な財政運営と企業努力に努める。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729_&#24140;&#21152;&#2086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58.9</v>
          </cell>
        </row>
        <row r="55">
          <cell r="G55" t="str">
            <v>類似団体内平均値</v>
          </cell>
          <cell r="N55">
            <v>0</v>
          </cell>
        </row>
        <row r="57">
          <cell r="N57">
            <v>54.2</v>
          </cell>
        </row>
        <row r="72">
          <cell r="K72" t="str">
            <v>H24</v>
          </cell>
          <cell r="L72" t="str">
            <v>H25</v>
          </cell>
          <cell r="M72" t="str">
            <v>H26</v>
          </cell>
          <cell r="N72" t="str">
            <v>H27</v>
          </cell>
          <cell r="O72" t="str">
            <v>H28</v>
          </cell>
        </row>
        <row r="73">
          <cell r="G73" t="str">
            <v>当該団体値</v>
          </cell>
        </row>
        <row r="75">
          <cell r="K75">
            <v>6.8</v>
          </cell>
          <cell r="L75">
            <v>5.2</v>
          </cell>
          <cell r="M75">
            <v>3.8</v>
          </cell>
          <cell r="N75">
            <v>2.2000000000000002</v>
          </cell>
          <cell r="O75">
            <v>0.6</v>
          </cell>
        </row>
        <row r="77">
          <cell r="G77" t="str">
            <v>類似団体内平均値</v>
          </cell>
          <cell r="K77">
            <v>0</v>
          </cell>
          <cell r="L77">
            <v>0</v>
          </cell>
          <cell r="M77">
            <v>0</v>
          </cell>
          <cell r="N77">
            <v>0</v>
          </cell>
          <cell r="O77">
            <v>0</v>
          </cell>
        </row>
        <row r="79">
          <cell r="K79">
            <v>10.1</v>
          </cell>
          <cell r="L79">
            <v>9.1999999999999993</v>
          </cell>
          <cell r="M79">
            <v>8.1999999999999993</v>
          </cell>
          <cell r="N79">
            <v>7.8</v>
          </cell>
          <cell r="O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4224781</v>
      </c>
      <c r="BO4" s="381"/>
      <c r="BP4" s="381"/>
      <c r="BQ4" s="381"/>
      <c r="BR4" s="381"/>
      <c r="BS4" s="381"/>
      <c r="BT4" s="381"/>
      <c r="BU4" s="382"/>
      <c r="BV4" s="380">
        <v>4831588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2.6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4142787</v>
      </c>
      <c r="BO5" s="418"/>
      <c r="BP5" s="418"/>
      <c r="BQ5" s="418"/>
      <c r="BR5" s="418"/>
      <c r="BS5" s="418"/>
      <c r="BT5" s="418"/>
      <c r="BU5" s="419"/>
      <c r="BV5" s="417">
        <v>4748438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74.099999999999994</v>
      </c>
      <c r="CU5" s="415"/>
      <c r="CV5" s="415"/>
      <c r="CW5" s="415"/>
      <c r="CX5" s="415"/>
      <c r="CY5" s="415"/>
      <c r="CZ5" s="415"/>
      <c r="DA5" s="416"/>
      <c r="DB5" s="414">
        <v>73.2</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81994</v>
      </c>
      <c r="BO6" s="418"/>
      <c r="BP6" s="418"/>
      <c r="BQ6" s="418"/>
      <c r="BR6" s="418"/>
      <c r="BS6" s="418"/>
      <c r="BT6" s="418"/>
      <c r="BU6" s="419"/>
      <c r="BV6" s="417">
        <v>83150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76.7</v>
      </c>
      <c r="CU6" s="455"/>
      <c r="CV6" s="455"/>
      <c r="CW6" s="455"/>
      <c r="CX6" s="455"/>
      <c r="CY6" s="455"/>
      <c r="CZ6" s="455"/>
      <c r="DA6" s="456"/>
      <c r="DB6" s="454">
        <v>76.7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1309</v>
      </c>
      <c r="BO7" s="418"/>
      <c r="BP7" s="418"/>
      <c r="BQ7" s="418"/>
      <c r="BR7" s="418"/>
      <c r="BS7" s="418"/>
      <c r="BT7" s="418"/>
      <c r="BU7" s="419"/>
      <c r="BV7" s="417">
        <v>16772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2544969</v>
      </c>
      <c r="CU7" s="418"/>
      <c r="CV7" s="418"/>
      <c r="CW7" s="418"/>
      <c r="CX7" s="418"/>
      <c r="CY7" s="418"/>
      <c r="CZ7" s="418"/>
      <c r="DA7" s="419"/>
      <c r="DB7" s="417">
        <v>2596430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80685</v>
      </c>
      <c r="BO8" s="418"/>
      <c r="BP8" s="418"/>
      <c r="BQ8" s="418"/>
      <c r="BR8" s="418"/>
      <c r="BS8" s="418"/>
      <c r="BT8" s="418"/>
      <c r="BU8" s="419"/>
      <c r="BV8" s="417">
        <v>66378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v>
      </c>
      <c r="CU8" s="458"/>
      <c r="CV8" s="458"/>
      <c r="CW8" s="458"/>
      <c r="CX8" s="458"/>
      <c r="CY8" s="458"/>
      <c r="CZ8" s="458"/>
      <c r="DA8" s="459"/>
      <c r="DB8" s="457">
        <v>0.1</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1525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14307</v>
      </c>
      <c r="BO9" s="418"/>
      <c r="BP9" s="418"/>
      <c r="BQ9" s="418"/>
      <c r="BR9" s="418"/>
      <c r="BS9" s="418"/>
      <c r="BT9" s="418"/>
      <c r="BU9" s="419"/>
      <c r="BV9" s="417">
        <v>-29216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12.7</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1710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231444</v>
      </c>
      <c r="BO10" s="418"/>
      <c r="BP10" s="418"/>
      <c r="BQ10" s="418"/>
      <c r="BR10" s="418"/>
      <c r="BS10" s="418"/>
      <c r="BT10" s="418"/>
      <c r="BU10" s="419"/>
      <c r="BV10" s="417">
        <v>342796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1576</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1574</v>
      </c>
      <c r="S13" s="499"/>
      <c r="T13" s="499"/>
      <c r="U13" s="499"/>
      <c r="V13" s="500"/>
      <c r="W13" s="433" t="s">
        <v>125</v>
      </c>
      <c r="X13" s="434"/>
      <c r="Y13" s="434"/>
      <c r="Z13" s="434"/>
      <c r="AA13" s="434"/>
      <c r="AB13" s="424"/>
      <c r="AC13" s="468">
        <v>264</v>
      </c>
      <c r="AD13" s="469"/>
      <c r="AE13" s="469"/>
      <c r="AF13" s="469"/>
      <c r="AG13" s="508"/>
      <c r="AH13" s="468">
        <v>306</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245751</v>
      </c>
      <c r="BO13" s="418"/>
      <c r="BP13" s="418"/>
      <c r="BQ13" s="418"/>
      <c r="BR13" s="418"/>
      <c r="BS13" s="418"/>
      <c r="BT13" s="418"/>
      <c r="BU13" s="419"/>
      <c r="BV13" s="417">
        <v>313580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0.6</v>
      </c>
      <c r="CU13" s="415"/>
      <c r="CV13" s="415"/>
      <c r="CW13" s="415"/>
      <c r="CX13" s="415"/>
      <c r="CY13" s="415"/>
      <c r="CZ13" s="415"/>
      <c r="DA13" s="416"/>
      <c r="DB13" s="414">
        <v>2.2000000000000002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1564</v>
      </c>
      <c r="S14" s="499"/>
      <c r="T14" s="499"/>
      <c r="U14" s="499"/>
      <c r="V14" s="500"/>
      <c r="W14" s="407"/>
      <c r="X14" s="408"/>
      <c r="Y14" s="408"/>
      <c r="Z14" s="408"/>
      <c r="AA14" s="408"/>
      <c r="AB14" s="397"/>
      <c r="AC14" s="501">
        <v>33.5</v>
      </c>
      <c r="AD14" s="502"/>
      <c r="AE14" s="502"/>
      <c r="AF14" s="502"/>
      <c r="AG14" s="503"/>
      <c r="AH14" s="501">
        <v>35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1562</v>
      </c>
      <c r="S15" s="499"/>
      <c r="T15" s="499"/>
      <c r="U15" s="499"/>
      <c r="V15" s="500"/>
      <c r="W15" s="433" t="s">
        <v>132</v>
      </c>
      <c r="X15" s="434"/>
      <c r="Y15" s="434"/>
      <c r="Z15" s="434"/>
      <c r="AA15" s="434"/>
      <c r="AB15" s="424"/>
      <c r="AC15" s="468">
        <v>81</v>
      </c>
      <c r="AD15" s="469"/>
      <c r="AE15" s="469"/>
      <c r="AF15" s="469"/>
      <c r="AG15" s="508"/>
      <c r="AH15" s="468">
        <v>95</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234587</v>
      </c>
      <c r="BO15" s="381"/>
      <c r="BP15" s="381"/>
      <c r="BQ15" s="381"/>
      <c r="BR15" s="381"/>
      <c r="BS15" s="381"/>
      <c r="BT15" s="381"/>
      <c r="BU15" s="382"/>
      <c r="BV15" s="380">
        <v>243259</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10.3</v>
      </c>
      <c r="AD16" s="502"/>
      <c r="AE16" s="502"/>
      <c r="AF16" s="502"/>
      <c r="AG16" s="503"/>
      <c r="AH16" s="501">
        <v>10.9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2414286</v>
      </c>
      <c r="BO16" s="418"/>
      <c r="BP16" s="418"/>
      <c r="BQ16" s="418"/>
      <c r="BR16" s="418"/>
      <c r="BS16" s="418"/>
      <c r="BT16" s="418"/>
      <c r="BU16" s="419"/>
      <c r="BV16" s="417">
        <v>2431139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442</v>
      </c>
      <c r="AD17" s="469"/>
      <c r="AE17" s="469"/>
      <c r="AF17" s="469"/>
      <c r="AG17" s="508"/>
      <c r="AH17" s="468">
        <v>474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276848</v>
      </c>
      <c r="BO17" s="418"/>
      <c r="BP17" s="418"/>
      <c r="BQ17" s="418"/>
      <c r="BR17" s="418"/>
      <c r="BS17" s="418"/>
      <c r="BT17" s="418"/>
      <c r="BU17" s="419"/>
      <c r="BV17" s="417">
        <v>288542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767.04</v>
      </c>
      <c r="M18" s="530"/>
      <c r="N18" s="530"/>
      <c r="O18" s="530"/>
      <c r="P18" s="530"/>
      <c r="Q18" s="530"/>
      <c r="R18" s="531"/>
      <c r="S18" s="531"/>
      <c r="T18" s="531"/>
      <c r="U18" s="531"/>
      <c r="V18" s="532"/>
      <c r="W18" s="435"/>
      <c r="X18" s="436"/>
      <c r="Y18" s="436"/>
      <c r="Z18" s="436"/>
      <c r="AA18" s="436"/>
      <c r="AB18" s="427"/>
      <c r="AC18" s="533">
        <v>56.2</v>
      </c>
      <c r="AD18" s="534"/>
      <c r="AE18" s="534"/>
      <c r="AF18" s="534"/>
      <c r="AG18" s="535"/>
      <c r="AH18" s="533">
        <v>54.2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1921619</v>
      </c>
      <c r="BO18" s="418"/>
      <c r="BP18" s="418"/>
      <c r="BQ18" s="418"/>
      <c r="BR18" s="418"/>
      <c r="BS18" s="418"/>
      <c r="BT18" s="418"/>
      <c r="BU18" s="419"/>
      <c r="BV18" s="417">
        <v>1908766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2925280</v>
      </c>
      <c r="BO19" s="418"/>
      <c r="BP19" s="418"/>
      <c r="BQ19" s="418"/>
      <c r="BR19" s="418"/>
      <c r="BS19" s="418"/>
      <c r="BT19" s="418"/>
      <c r="BU19" s="419"/>
      <c r="BV19" s="417">
        <v>2987134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690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4782750</v>
      </c>
      <c r="BO23" s="418"/>
      <c r="BP23" s="418"/>
      <c r="BQ23" s="418"/>
      <c r="BR23" s="418"/>
      <c r="BS23" s="418"/>
      <c r="BT23" s="418"/>
      <c r="BU23" s="419"/>
      <c r="BV23" s="417">
        <v>4492669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6900</v>
      </c>
      <c r="R24" s="469"/>
      <c r="S24" s="469"/>
      <c r="T24" s="469"/>
      <c r="U24" s="469"/>
      <c r="V24" s="508"/>
      <c r="W24" s="563"/>
      <c r="X24" s="551"/>
      <c r="Y24" s="552"/>
      <c r="Z24" s="467" t="s">
        <v>155</v>
      </c>
      <c r="AA24" s="447"/>
      <c r="AB24" s="447"/>
      <c r="AC24" s="447"/>
      <c r="AD24" s="447"/>
      <c r="AE24" s="447"/>
      <c r="AF24" s="447"/>
      <c r="AG24" s="448"/>
      <c r="AH24" s="468">
        <v>66</v>
      </c>
      <c r="AI24" s="469"/>
      <c r="AJ24" s="469"/>
      <c r="AK24" s="469"/>
      <c r="AL24" s="508"/>
      <c r="AM24" s="468">
        <v>213576</v>
      </c>
      <c r="AN24" s="469"/>
      <c r="AO24" s="469"/>
      <c r="AP24" s="469"/>
      <c r="AQ24" s="469"/>
      <c r="AR24" s="508"/>
      <c r="AS24" s="468">
        <v>3236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3861642</v>
      </c>
      <c r="BO24" s="418"/>
      <c r="BP24" s="418"/>
      <c r="BQ24" s="418"/>
      <c r="BR24" s="418"/>
      <c r="BS24" s="418"/>
      <c r="BT24" s="418"/>
      <c r="BU24" s="419"/>
      <c r="BV24" s="417">
        <v>3661469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5800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8137</v>
      </c>
      <c r="BO25" s="381"/>
      <c r="BP25" s="381"/>
      <c r="BQ25" s="381"/>
      <c r="BR25" s="381"/>
      <c r="BS25" s="381"/>
      <c r="BT25" s="381"/>
      <c r="BU25" s="382"/>
      <c r="BV25" s="380">
        <v>11088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5400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2540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94175</v>
      </c>
      <c r="BO27" s="587"/>
      <c r="BP27" s="587"/>
      <c r="BQ27" s="587"/>
      <c r="BR27" s="587"/>
      <c r="BS27" s="587"/>
      <c r="BT27" s="587"/>
      <c r="BU27" s="588"/>
      <c r="BV27" s="586">
        <v>94093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2010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1845559</v>
      </c>
      <c r="BO28" s="381"/>
      <c r="BP28" s="381"/>
      <c r="BQ28" s="381"/>
      <c r="BR28" s="381"/>
      <c r="BS28" s="381"/>
      <c r="BT28" s="381"/>
      <c r="BU28" s="382"/>
      <c r="BV28" s="380">
        <v>1614115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7</v>
      </c>
      <c r="M29" s="469"/>
      <c r="N29" s="469"/>
      <c r="O29" s="469"/>
      <c r="P29" s="508"/>
      <c r="Q29" s="468">
        <v>1680</v>
      </c>
      <c r="R29" s="469"/>
      <c r="S29" s="469"/>
      <c r="T29" s="469"/>
      <c r="U29" s="469"/>
      <c r="V29" s="508"/>
      <c r="W29" s="564"/>
      <c r="X29" s="565"/>
      <c r="Y29" s="566"/>
      <c r="Z29" s="467" t="s">
        <v>171</v>
      </c>
      <c r="AA29" s="447"/>
      <c r="AB29" s="447"/>
      <c r="AC29" s="447"/>
      <c r="AD29" s="447"/>
      <c r="AE29" s="447"/>
      <c r="AF29" s="447"/>
      <c r="AG29" s="448"/>
      <c r="AH29" s="468">
        <v>66</v>
      </c>
      <c r="AI29" s="469"/>
      <c r="AJ29" s="469"/>
      <c r="AK29" s="469"/>
      <c r="AL29" s="508"/>
      <c r="AM29" s="468">
        <v>213576</v>
      </c>
      <c r="AN29" s="469"/>
      <c r="AO29" s="469"/>
      <c r="AP29" s="469"/>
      <c r="AQ29" s="469"/>
      <c r="AR29" s="508"/>
      <c r="AS29" s="468">
        <v>3236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992275</v>
      </c>
      <c r="BO29" s="418"/>
      <c r="BP29" s="418"/>
      <c r="BQ29" s="418"/>
      <c r="BR29" s="418"/>
      <c r="BS29" s="418"/>
      <c r="BT29" s="418"/>
      <c r="BU29" s="419"/>
      <c r="BV29" s="417">
        <v>992868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1942079</v>
      </c>
      <c r="BO30" s="587"/>
      <c r="BP30" s="587"/>
      <c r="BQ30" s="587"/>
      <c r="BR30" s="587"/>
      <c r="BS30" s="587"/>
      <c r="BT30" s="587"/>
      <c r="BU30" s="588"/>
      <c r="BV30" s="586">
        <v>1957108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国民健康保険病院事業会計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北空知衛生センター組合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ほろかない振興公社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奨学資金特別会計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深川地区消防組合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上川教育研修センター組合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4" sqref="J34:J4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524</v>
      </c>
      <c r="D34" s="1184"/>
      <c r="E34" s="1185"/>
      <c r="F34" s="32">
        <v>4.03</v>
      </c>
      <c r="G34" s="33">
        <v>3.68</v>
      </c>
      <c r="H34" s="33">
        <v>3.8</v>
      </c>
      <c r="I34" s="33">
        <v>2.5499999999999998</v>
      </c>
      <c r="J34" s="34">
        <v>3.17</v>
      </c>
      <c r="K34" s="22"/>
      <c r="L34" s="22"/>
      <c r="M34" s="22"/>
      <c r="N34" s="22"/>
      <c r="O34" s="22"/>
      <c r="P34" s="22"/>
    </row>
    <row r="35" spans="1:16" ht="39" customHeight="1">
      <c r="A35" s="22"/>
      <c r="B35" s="35"/>
      <c r="C35" s="1178" t="s">
        <v>525</v>
      </c>
      <c r="D35" s="1179"/>
      <c r="E35" s="1180"/>
      <c r="F35" s="36">
        <v>1.06</v>
      </c>
      <c r="G35" s="37">
        <v>0.84</v>
      </c>
      <c r="H35" s="37">
        <v>0.36</v>
      </c>
      <c r="I35" s="37" t="s">
        <v>526</v>
      </c>
      <c r="J35" s="38">
        <v>1.05</v>
      </c>
      <c r="K35" s="22"/>
      <c r="L35" s="22"/>
      <c r="M35" s="22"/>
      <c r="N35" s="22"/>
      <c r="O35" s="22"/>
      <c r="P35" s="22"/>
    </row>
    <row r="36" spans="1:16" ht="39" customHeight="1">
      <c r="A36" s="22"/>
      <c r="B36" s="35"/>
      <c r="C36" s="1178" t="s">
        <v>527</v>
      </c>
      <c r="D36" s="1179"/>
      <c r="E36" s="1180"/>
      <c r="F36" s="36">
        <v>7.0000000000000007E-2</v>
      </c>
      <c r="G36" s="37">
        <v>0.09</v>
      </c>
      <c r="H36" s="37">
        <v>0.41</v>
      </c>
      <c r="I36" s="37">
        <v>0.35</v>
      </c>
      <c r="J36" s="38">
        <v>0.47</v>
      </c>
      <c r="K36" s="22"/>
      <c r="L36" s="22"/>
      <c r="M36" s="22"/>
      <c r="N36" s="22"/>
      <c r="O36" s="22"/>
      <c r="P36" s="22"/>
    </row>
    <row r="37" spans="1:16" ht="39" customHeight="1">
      <c r="A37" s="22"/>
      <c r="B37" s="35"/>
      <c r="C37" s="1178" t="s">
        <v>528</v>
      </c>
      <c r="D37" s="1179"/>
      <c r="E37" s="1180"/>
      <c r="F37" s="36">
        <v>0.01</v>
      </c>
      <c r="G37" s="37">
        <v>0.01</v>
      </c>
      <c r="H37" s="37">
        <v>0.01</v>
      </c>
      <c r="I37" s="37">
        <v>0.03</v>
      </c>
      <c r="J37" s="38">
        <v>0.2</v>
      </c>
      <c r="K37" s="22"/>
      <c r="L37" s="22"/>
      <c r="M37" s="22"/>
      <c r="N37" s="22"/>
      <c r="O37" s="22"/>
      <c r="P37" s="22"/>
    </row>
    <row r="38" spans="1:16" ht="39" customHeight="1">
      <c r="A38" s="22"/>
      <c r="B38" s="35"/>
      <c r="C38" s="1178" t="s">
        <v>529</v>
      </c>
      <c r="D38" s="1179"/>
      <c r="E38" s="1180"/>
      <c r="F38" s="36">
        <v>0.01</v>
      </c>
      <c r="G38" s="37">
        <v>0.02</v>
      </c>
      <c r="H38" s="37">
        <v>0.01</v>
      </c>
      <c r="I38" s="37">
        <v>0</v>
      </c>
      <c r="J38" s="38">
        <v>0.01</v>
      </c>
      <c r="K38" s="22"/>
      <c r="L38" s="22"/>
      <c r="M38" s="22"/>
      <c r="N38" s="22"/>
      <c r="O38" s="22"/>
      <c r="P38" s="22"/>
    </row>
    <row r="39" spans="1:16" ht="39" customHeight="1">
      <c r="A39" s="22"/>
      <c r="B39" s="35"/>
      <c r="C39" s="1178" t="s">
        <v>530</v>
      </c>
      <c r="D39" s="1179"/>
      <c r="E39" s="1180"/>
      <c r="F39" s="36">
        <v>0</v>
      </c>
      <c r="G39" s="37">
        <v>0</v>
      </c>
      <c r="H39" s="37">
        <v>0</v>
      </c>
      <c r="I39" s="37">
        <v>0</v>
      </c>
      <c r="J39" s="38">
        <v>0</v>
      </c>
      <c r="K39" s="22"/>
      <c r="L39" s="22"/>
      <c r="M39" s="22"/>
      <c r="N39" s="22"/>
      <c r="O39" s="22"/>
      <c r="P39" s="22"/>
    </row>
    <row r="40" spans="1:16" ht="39" customHeight="1">
      <c r="A40" s="22"/>
      <c r="B40" s="35"/>
      <c r="C40" s="1178" t="s">
        <v>531</v>
      </c>
      <c r="D40" s="1179"/>
      <c r="E40" s="1180"/>
      <c r="F40" s="36">
        <v>0</v>
      </c>
      <c r="G40" s="37">
        <v>0</v>
      </c>
      <c r="H40" s="37">
        <v>0</v>
      </c>
      <c r="I40" s="37">
        <v>0</v>
      </c>
      <c r="J40" s="38">
        <v>0</v>
      </c>
      <c r="K40" s="22"/>
      <c r="L40" s="22"/>
      <c r="M40" s="22"/>
      <c r="N40" s="22"/>
      <c r="O40" s="22"/>
      <c r="P40" s="22"/>
    </row>
    <row r="41" spans="1:16" ht="39" customHeight="1">
      <c r="A41" s="22"/>
      <c r="B41" s="35"/>
      <c r="C41" s="1178" t="s">
        <v>532</v>
      </c>
      <c r="D41" s="1179"/>
      <c r="E41" s="1180"/>
      <c r="F41" s="36">
        <v>0</v>
      </c>
      <c r="G41" s="37">
        <v>0</v>
      </c>
      <c r="H41" s="37">
        <v>0</v>
      </c>
      <c r="I41" s="37">
        <v>0</v>
      </c>
      <c r="J41" s="38">
        <v>0</v>
      </c>
      <c r="K41" s="22"/>
      <c r="L41" s="22"/>
      <c r="M41" s="22"/>
      <c r="N41" s="22"/>
      <c r="O41" s="22"/>
      <c r="P41" s="22"/>
    </row>
    <row r="42" spans="1:16" ht="39" customHeight="1">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534</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election activeCell="M48" sqref="M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497</v>
      </c>
      <c r="L45" s="60">
        <v>448</v>
      </c>
      <c r="M45" s="60">
        <v>431</v>
      </c>
      <c r="N45" s="60">
        <v>418</v>
      </c>
      <c r="O45" s="61">
        <v>431</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81</v>
      </c>
      <c r="L48" s="64">
        <v>69</v>
      </c>
      <c r="M48" s="64">
        <v>72</v>
      </c>
      <c r="N48" s="64">
        <v>76</v>
      </c>
      <c r="O48" s="65">
        <v>60</v>
      </c>
      <c r="P48" s="48"/>
      <c r="Q48" s="48"/>
      <c r="R48" s="48"/>
      <c r="S48" s="48"/>
      <c r="T48" s="48"/>
      <c r="U48" s="48"/>
    </row>
    <row r="49" spans="1:21" ht="30.75" customHeight="1">
      <c r="A49" s="48"/>
      <c r="B49" s="1196"/>
      <c r="C49" s="1197"/>
      <c r="D49" s="62"/>
      <c r="E49" s="1188" t="s">
        <v>16</v>
      </c>
      <c r="F49" s="1188"/>
      <c r="G49" s="1188"/>
      <c r="H49" s="1188"/>
      <c r="I49" s="1188"/>
      <c r="J49" s="1189"/>
      <c r="K49" s="63">
        <v>10</v>
      </c>
      <c r="L49" s="64">
        <v>10</v>
      </c>
      <c r="M49" s="64">
        <v>7</v>
      </c>
      <c r="N49" s="64" t="s">
        <v>480</v>
      </c>
      <c r="O49" s="65" t="s">
        <v>480</v>
      </c>
      <c r="P49" s="48"/>
      <c r="Q49" s="48"/>
      <c r="R49" s="48"/>
      <c r="S49" s="48"/>
      <c r="T49" s="48"/>
      <c r="U49" s="48"/>
    </row>
    <row r="50" spans="1:21" ht="30.75" customHeight="1">
      <c r="A50" s="48"/>
      <c r="B50" s="1196"/>
      <c r="C50" s="1197"/>
      <c r="D50" s="62"/>
      <c r="E50" s="1188" t="s">
        <v>17</v>
      </c>
      <c r="F50" s="1188"/>
      <c r="G50" s="1188"/>
      <c r="H50" s="1188"/>
      <c r="I50" s="1188"/>
      <c r="J50" s="1189"/>
      <c r="K50" s="63">
        <v>4</v>
      </c>
      <c r="L50" s="64">
        <v>2</v>
      </c>
      <c r="M50" s="64">
        <v>2</v>
      </c>
      <c r="N50" s="64">
        <v>2</v>
      </c>
      <c r="O50" s="65">
        <v>2</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470</v>
      </c>
      <c r="L52" s="64">
        <v>449</v>
      </c>
      <c r="M52" s="64">
        <v>456</v>
      </c>
      <c r="N52" s="64">
        <v>487</v>
      </c>
      <c r="O52" s="65">
        <v>519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122</v>
      </c>
      <c r="L53" s="69">
        <v>80</v>
      </c>
      <c r="M53" s="69">
        <v>56</v>
      </c>
      <c r="N53" s="69">
        <v>9</v>
      </c>
      <c r="O53" s="70">
        <v>-26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N55" sqref="N5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3980</v>
      </c>
      <c r="J41" s="83">
        <v>3783</v>
      </c>
      <c r="K41" s="83">
        <v>3749</v>
      </c>
      <c r="L41" s="83">
        <v>4493</v>
      </c>
      <c r="M41" s="84">
        <v>4783</v>
      </c>
    </row>
    <row r="42" spans="2:13" ht="27.75" customHeight="1">
      <c r="B42" s="1204"/>
      <c r="C42" s="1205"/>
      <c r="D42" s="85"/>
      <c r="E42" s="1210" t="s">
        <v>26</v>
      </c>
      <c r="F42" s="1210"/>
      <c r="G42" s="1210"/>
      <c r="H42" s="1211"/>
      <c r="I42" s="86" t="s">
        <v>480</v>
      </c>
      <c r="J42" s="87" t="s">
        <v>480</v>
      </c>
      <c r="K42" s="87" t="s">
        <v>480</v>
      </c>
      <c r="L42" s="87" t="s">
        <v>480</v>
      </c>
      <c r="M42" s="88" t="s">
        <v>480</v>
      </c>
    </row>
    <row r="43" spans="2:13" ht="27.75" customHeight="1">
      <c r="B43" s="1204"/>
      <c r="C43" s="1205"/>
      <c r="D43" s="85"/>
      <c r="E43" s="1210" t="s">
        <v>27</v>
      </c>
      <c r="F43" s="1210"/>
      <c r="G43" s="1210"/>
      <c r="H43" s="1211"/>
      <c r="I43" s="86">
        <v>824</v>
      </c>
      <c r="J43" s="87">
        <v>781</v>
      </c>
      <c r="K43" s="87">
        <v>746</v>
      </c>
      <c r="L43" s="87">
        <v>674</v>
      </c>
      <c r="M43" s="88">
        <v>636</v>
      </c>
    </row>
    <row r="44" spans="2:13" ht="27.75" customHeight="1">
      <c r="B44" s="1204"/>
      <c r="C44" s="1205"/>
      <c r="D44" s="85"/>
      <c r="E44" s="1210" t="s">
        <v>28</v>
      </c>
      <c r="F44" s="1210"/>
      <c r="G44" s="1210"/>
      <c r="H44" s="1211"/>
      <c r="I44" s="86">
        <v>17</v>
      </c>
      <c r="J44" s="87">
        <v>7</v>
      </c>
      <c r="K44" s="87" t="s">
        <v>480</v>
      </c>
      <c r="L44" s="87" t="s">
        <v>480</v>
      </c>
      <c r="M44" s="88" t="s">
        <v>480</v>
      </c>
    </row>
    <row r="45" spans="2:13" ht="27.75" customHeight="1">
      <c r="B45" s="1204"/>
      <c r="C45" s="1205"/>
      <c r="D45" s="85"/>
      <c r="E45" s="1210" t="s">
        <v>29</v>
      </c>
      <c r="F45" s="1210"/>
      <c r="G45" s="1210"/>
      <c r="H45" s="1211"/>
      <c r="I45" s="86">
        <v>714</v>
      </c>
      <c r="J45" s="87">
        <v>719</v>
      </c>
      <c r="K45" s="87">
        <v>685</v>
      </c>
      <c r="L45" s="87">
        <v>717</v>
      </c>
      <c r="M45" s="88">
        <v>868</v>
      </c>
    </row>
    <row r="46" spans="2:13" ht="27.75" customHeight="1">
      <c r="B46" s="1204"/>
      <c r="C46" s="1205"/>
      <c r="D46" s="89"/>
      <c r="E46" s="1210" t="s">
        <v>30</v>
      </c>
      <c r="F46" s="1210"/>
      <c r="G46" s="1210"/>
      <c r="H46" s="1211"/>
      <c r="I46" s="86" t="s">
        <v>480</v>
      </c>
      <c r="J46" s="87" t="s">
        <v>480</v>
      </c>
      <c r="K46" s="87" t="s">
        <v>480</v>
      </c>
      <c r="L46" s="87" t="s">
        <v>480</v>
      </c>
      <c r="M46" s="88" t="s">
        <v>480</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4080</v>
      </c>
      <c r="J50" s="87">
        <v>4401</v>
      </c>
      <c r="K50" s="87">
        <v>4511</v>
      </c>
      <c r="L50" s="87">
        <v>4835</v>
      </c>
      <c r="M50" s="88">
        <v>5054</v>
      </c>
    </row>
    <row r="51" spans="2:13" ht="27.75" customHeight="1">
      <c r="B51" s="1204"/>
      <c r="C51" s="1205"/>
      <c r="D51" s="85"/>
      <c r="E51" s="1210" t="s">
        <v>36</v>
      </c>
      <c r="F51" s="1210"/>
      <c r="G51" s="1210"/>
      <c r="H51" s="1211"/>
      <c r="I51" s="86">
        <v>729</v>
      </c>
      <c r="J51" s="87">
        <v>650</v>
      </c>
      <c r="K51" s="87">
        <v>619</v>
      </c>
      <c r="L51" s="87">
        <v>616</v>
      </c>
      <c r="M51" s="88">
        <v>574</v>
      </c>
    </row>
    <row r="52" spans="2:13" ht="27.75" customHeight="1">
      <c r="B52" s="1206"/>
      <c r="C52" s="1207"/>
      <c r="D52" s="85"/>
      <c r="E52" s="1210" t="s">
        <v>37</v>
      </c>
      <c r="F52" s="1210"/>
      <c r="G52" s="1210"/>
      <c r="H52" s="1211"/>
      <c r="I52" s="86">
        <v>3687</v>
      </c>
      <c r="J52" s="87">
        <v>4039</v>
      </c>
      <c r="K52" s="87">
        <v>3908</v>
      </c>
      <c r="L52" s="87">
        <v>4287</v>
      </c>
      <c r="M52" s="88">
        <v>4116</v>
      </c>
    </row>
    <row r="53" spans="2:13" ht="27.75" customHeight="1" thickBot="1">
      <c r="B53" s="1217" t="s">
        <v>38</v>
      </c>
      <c r="C53" s="1218"/>
      <c r="D53" s="92"/>
      <c r="E53" s="1219" t="s">
        <v>39</v>
      </c>
      <c r="F53" s="1219"/>
      <c r="G53" s="1219"/>
      <c r="H53" s="1220"/>
      <c r="I53" s="93">
        <v>-2961</v>
      </c>
      <c r="J53" s="94">
        <v>-3799</v>
      </c>
      <c r="K53" s="94">
        <v>-3857</v>
      </c>
      <c r="L53" s="94">
        <v>-3854</v>
      </c>
      <c r="M53" s="95">
        <v>-3457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543</v>
      </c>
      <c r="C41" s="248"/>
      <c r="D41" s="248"/>
      <c r="E41" s="248"/>
      <c r="F41" s="248"/>
      <c r="G41" s="248"/>
      <c r="H41" s="248"/>
      <c r="I41" s="248"/>
      <c r="J41" s="248"/>
      <c r="K41" s="248"/>
      <c r="L41" s="248"/>
      <c r="M41" s="248"/>
      <c r="N41" s="248"/>
      <c r="O41" s="248"/>
      <c r="P41" s="249"/>
    </row>
    <row r="42" spans="2:17">
      <c r="B42" s="250"/>
      <c r="C42" s="246"/>
      <c r="D42" s="246"/>
      <c r="E42" s="246"/>
      <c r="F42" s="246"/>
      <c r="G42" s="353" t="s">
        <v>544</v>
      </c>
      <c r="I42" s="354"/>
      <c r="J42" s="354"/>
      <c r="K42" s="354"/>
      <c r="L42" s="246"/>
      <c r="M42" s="246"/>
      <c r="N42" s="246"/>
      <c r="O42" s="246"/>
    </row>
    <row r="43" spans="2:17">
      <c r="B43" s="250"/>
      <c r="C43" s="246"/>
      <c r="D43" s="246"/>
      <c r="E43" s="246"/>
      <c r="F43" s="246"/>
      <c r="G43" s="1221" t="s">
        <v>553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545</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546</v>
      </c>
      <c r="H51" s="1234"/>
      <c r="I51" s="1239" t="s">
        <v>547</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548</v>
      </c>
      <c r="J53" s="1243"/>
      <c r="K53" s="1244"/>
      <c r="L53" s="1244"/>
      <c r="M53" s="1244"/>
      <c r="N53" s="1246">
        <v>58.9</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549</v>
      </c>
      <c r="H55" s="1248"/>
      <c r="I55" s="1243" t="s">
        <v>547</v>
      </c>
      <c r="J55" s="1243"/>
      <c r="K55" s="1241"/>
      <c r="L55" s="1241"/>
      <c r="M55" s="1241"/>
      <c r="N55" s="1242">
        <v>0</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548</v>
      </c>
      <c r="J57" s="1253"/>
      <c r="K57" s="1244"/>
      <c r="L57" s="1244"/>
      <c r="M57" s="1244"/>
      <c r="N57" s="1246">
        <v>54.2</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550</v>
      </c>
      <c r="C63" s="246"/>
      <c r="D63" s="246"/>
      <c r="E63" s="246"/>
      <c r="F63" s="246"/>
      <c r="G63" s="246"/>
      <c r="H63" s="246"/>
      <c r="I63" s="246"/>
      <c r="J63" s="246"/>
      <c r="K63" s="246"/>
      <c r="L63" s="246"/>
      <c r="M63" s="246"/>
      <c r="N63" s="246"/>
      <c r="O63" s="246"/>
    </row>
    <row r="64" spans="1:17">
      <c r="B64" s="250"/>
      <c r="C64" s="246"/>
      <c r="D64" s="246"/>
      <c r="E64" s="246"/>
      <c r="F64" s="246"/>
      <c r="G64" s="353" t="s">
        <v>544</v>
      </c>
      <c r="I64" s="354"/>
      <c r="J64" s="354"/>
      <c r="K64" s="354"/>
      <c r="L64" s="246"/>
      <c r="M64" s="246"/>
      <c r="N64" s="246"/>
      <c r="O64" s="246"/>
    </row>
    <row r="65" spans="2:30">
      <c r="B65" s="250"/>
      <c r="C65" s="246"/>
      <c r="D65" s="246"/>
      <c r="E65" s="246"/>
      <c r="F65" s="246"/>
      <c r="G65" s="1221" t="s">
        <v>554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551</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546</v>
      </c>
      <c r="H73" s="1234"/>
      <c r="I73" s="1239" t="s">
        <v>547</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552</v>
      </c>
      <c r="J75" s="1243"/>
      <c r="K75" s="1246">
        <v>6.8</v>
      </c>
      <c r="L75" s="1246">
        <v>5.2</v>
      </c>
      <c r="M75" s="1246">
        <v>3.8</v>
      </c>
      <c r="N75" s="1246">
        <v>2.2000000000000002</v>
      </c>
      <c r="O75" s="1246">
        <v>0.6</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549</v>
      </c>
      <c r="H77" s="1248"/>
      <c r="I77" s="1243" t="s">
        <v>547</v>
      </c>
      <c r="J77" s="1243"/>
      <c r="K77" s="1254">
        <v>0</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552</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1169461</v>
      </c>
      <c r="E3" s="118"/>
      <c r="F3" s="119">
        <v>228305</v>
      </c>
      <c r="G3" s="120"/>
      <c r="H3" s="121"/>
    </row>
    <row r="4" spans="1:8">
      <c r="A4" s="122"/>
      <c r="B4" s="123"/>
      <c r="C4" s="124"/>
      <c r="D4" s="125">
        <v>82358</v>
      </c>
      <c r="E4" s="126"/>
      <c r="F4" s="127">
        <v>86611</v>
      </c>
      <c r="G4" s="128"/>
      <c r="H4" s="129"/>
    </row>
    <row r="5" spans="1:8">
      <c r="A5" s="110" t="s">
        <v>513</v>
      </c>
      <c r="B5" s="115"/>
      <c r="C5" s="116"/>
      <c r="D5" s="117">
        <v>550425</v>
      </c>
      <c r="E5" s="118"/>
      <c r="F5" s="119">
        <v>316331</v>
      </c>
      <c r="G5" s="120"/>
      <c r="H5" s="121"/>
    </row>
    <row r="6" spans="1:8">
      <c r="A6" s="122"/>
      <c r="B6" s="123"/>
      <c r="C6" s="124"/>
      <c r="D6" s="125">
        <v>123669</v>
      </c>
      <c r="E6" s="126"/>
      <c r="F6" s="127">
        <v>106387</v>
      </c>
      <c r="G6" s="128"/>
      <c r="H6" s="129"/>
    </row>
    <row r="7" spans="1:8">
      <c r="A7" s="110" t="s">
        <v>514</v>
      </c>
      <c r="B7" s="115"/>
      <c r="C7" s="116"/>
      <c r="D7" s="117">
        <v>621120</v>
      </c>
      <c r="E7" s="118"/>
      <c r="F7" s="119">
        <v>333013</v>
      </c>
      <c r="G7" s="120"/>
      <c r="H7" s="121"/>
    </row>
    <row r="8" spans="1:8">
      <c r="A8" s="122"/>
      <c r="B8" s="123"/>
      <c r="C8" s="124"/>
      <c r="D8" s="125">
        <v>159325</v>
      </c>
      <c r="E8" s="126"/>
      <c r="F8" s="127">
        <v>126732</v>
      </c>
      <c r="G8" s="128"/>
      <c r="H8" s="129"/>
    </row>
    <row r="9" spans="1:8">
      <c r="A9" s="110" t="s">
        <v>515</v>
      </c>
      <c r="B9" s="115"/>
      <c r="C9" s="116"/>
      <c r="D9" s="117">
        <v>936868</v>
      </c>
      <c r="E9" s="118"/>
      <c r="F9" s="119">
        <v>280458</v>
      </c>
      <c r="G9" s="120"/>
      <c r="H9" s="121"/>
    </row>
    <row r="10" spans="1:8">
      <c r="A10" s="122"/>
      <c r="B10" s="123"/>
      <c r="C10" s="124"/>
      <c r="D10" s="125">
        <v>133213</v>
      </c>
      <c r="E10" s="126"/>
      <c r="F10" s="127">
        <v>127286</v>
      </c>
      <c r="G10" s="128"/>
      <c r="H10" s="129"/>
    </row>
    <row r="11" spans="1:8">
      <c r="A11" s="110" t="s">
        <v>516</v>
      </c>
      <c r="B11" s="115"/>
      <c r="C11" s="116"/>
      <c r="D11" s="117">
        <v>516554</v>
      </c>
      <c r="E11" s="118"/>
      <c r="F11" s="119">
        <v>291945</v>
      </c>
      <c r="G11" s="120"/>
      <c r="H11" s="121"/>
    </row>
    <row r="12" spans="1:8">
      <c r="A12" s="122"/>
      <c r="B12" s="123"/>
      <c r="C12" s="130"/>
      <c r="D12" s="125">
        <v>310598</v>
      </c>
      <c r="E12" s="126"/>
      <c r="F12" s="127">
        <v>127651</v>
      </c>
      <c r="G12" s="128"/>
      <c r="H12" s="129"/>
    </row>
    <row r="13" spans="1:8">
      <c r="A13" s="110"/>
      <c r="B13" s="115"/>
      <c r="C13" s="131"/>
      <c r="D13" s="132">
        <v>758886</v>
      </c>
      <c r="E13" s="133"/>
      <c r="F13" s="134">
        <v>290010</v>
      </c>
      <c r="G13" s="135"/>
      <c r="H13" s="121"/>
    </row>
    <row r="14" spans="1:8">
      <c r="A14" s="122"/>
      <c r="B14" s="123"/>
      <c r="C14" s="124"/>
      <c r="D14" s="125">
        <v>161833</v>
      </c>
      <c r="E14" s="126"/>
      <c r="F14" s="127">
        <v>114933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4.03</v>
      </c>
      <c r="C19" s="136">
        <f>ROUND(VALUE(SUBSTITUTE(実質収支比率等に係る経年分析!G$48,"▲","-")),2)</f>
        <v>3.69</v>
      </c>
      <c r="D19" s="136">
        <f>ROUND(VALUE(SUBSTITUTE(実質収支比率等に係る経年分析!H$48,"▲","-")),2)</f>
        <v>3.81</v>
      </c>
      <c r="E19" s="136">
        <f>ROUND(VALUE(SUBSTITUTE(実質収支比率等に係る経年分析!I$48,"▲","-")),2)</f>
        <v>2.56</v>
      </c>
      <c r="F19" s="136">
        <f>ROUND(VALUE(SUBSTITUTE(実質収支比率等に係る経年分析!J$48,"▲","-")),2)</f>
        <v>3.17</v>
      </c>
    </row>
    <row r="20" spans="1:11">
      <c r="A20" s="136" t="s">
        <v>44</v>
      </c>
      <c r="B20" s="136">
        <f>ROUND(VALUE(SUBSTITUTE(実質収支比率等に係る経年分析!F$47,"▲","-")),2)</f>
        <v>35.229999999999997</v>
      </c>
      <c r="C20" s="136">
        <f>ROUND(VALUE(SUBSTITUTE(実質収支比率等に係る経年分析!G$47,"▲","-")),2)</f>
        <v>41.51</v>
      </c>
      <c r="D20" s="136">
        <f>ROUND(VALUE(SUBSTITUTE(実質収支比率等に係る経年分析!H$47,"▲","-")),2)</f>
        <v>50.63</v>
      </c>
      <c r="E20" s="136">
        <f>ROUND(VALUE(SUBSTITUTE(実質収支比率等に係る経年分析!I$47,"▲","-")),2)</f>
        <v>62.17</v>
      </c>
      <c r="F20" s="136">
        <f>ROUND(VALUE(SUBSTITUTE(実質収支比率等に係る経年分析!J$47,"▲","-")),2)</f>
        <v>72.52</v>
      </c>
    </row>
    <row r="21" spans="1:11">
      <c r="A21" s="136" t="s">
        <v>45</v>
      </c>
      <c r="B21" s="136">
        <f>IF(ISNUMBER(VALUE(SUBSTITUTE(実質収支比率等に係る経年分析!F$49,"▲","-"))),ROUND(VALUE(SUBSTITUTE(実質収支比率等に係る経年分析!F$49,"▲","-")),2),NA())</f>
        <v>12.84</v>
      </c>
      <c r="C21" s="136">
        <f>IF(ISNUMBER(VALUE(SUBSTITUTE(実質収支比率等に係る経年分析!G$49,"▲","-"))),ROUND(VALUE(SUBSTITUTE(実質収支比率等に係る経年分析!G$49,"▲","-")),2),NA())</f>
        <v>12.65</v>
      </c>
      <c r="D21" s="136">
        <f>IF(ISNUMBER(VALUE(SUBSTITUTE(実質収支比率等に係る経年分析!H$49,"▲","-"))),ROUND(VALUE(SUBSTITUTE(実質収支比率等に係る経年分析!H$49,"▲","-")),2),NA())</f>
        <v>6.58</v>
      </c>
      <c r="E21" s="136">
        <f>IF(ISNUMBER(VALUE(SUBSTITUTE(実質収支比率等に係る経年分析!I$49,"▲","-"))),ROUND(VALUE(SUBSTITUTE(実質収支比率等に係る経年分析!I$49,"▲","-")),2),NA())</f>
        <v>12.08</v>
      </c>
      <c r="F21" s="136">
        <f>IF(ISNUMBER(VALUE(SUBSTITUTE(実質収支比率等に係る経年分析!J$49,"▲","-"))),ROUND(VALUE(SUBSTITUTE(実質収支比率等に係る経年分析!J$49,"▲","-")),2),NA())</f>
        <v>9.66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奨学資金特別会計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0.47</v>
      </c>
    </row>
    <row r="35" spans="1:16">
      <c r="A35" s="137" t="str">
        <f>IF(連結実質赤字比率に係る赤字・黒字の構成分析!C$35="",NA(),連結実質赤字比率に係る赤字・黒字の構成分析!C$35)</f>
        <v>国民健康保険病院事業会計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0.36</v>
      </c>
      <c r="H35" s="137">
        <f>IF(ROUND(VALUE(SUBSTITUTE(連結実質赤字比率に係る赤字・黒字の構成分析!I$35,"▲", "-")), 2) &lt; 0, ABS(ROUND(VALUE(SUBSTITUTE(連結実質赤字比率に係る赤字・黒字の構成分析!I$35,"▲", "-")), 2)), NA())</f>
        <v>0.4</v>
      </c>
      <c r="I35" s="137" t="e">
        <f>IF(ROUND(VALUE(SUBSTITUTE(連結実質赤字比率に係る赤字・黒字の構成分析!I$35,"▲", "-")), 2) &gt;= 0, ABS(ROUND(VALUE(SUBSTITUTE(連結実質赤字比率に係る赤字・黒字の構成分析!I$35,"▲", "-")), 2)), NA())</f>
        <v>#N/A</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2.5499999999999998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3.17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470</v>
      </c>
      <c r="E42" s="138"/>
      <c r="F42" s="138"/>
      <c r="G42" s="138">
        <f>'実質公債費比率（分子）の構造'!L$52</f>
        <v>449</v>
      </c>
      <c r="H42" s="138"/>
      <c r="I42" s="138"/>
      <c r="J42" s="138">
        <f>'実質公債費比率（分子）の構造'!M$52</f>
        <v>456</v>
      </c>
      <c r="K42" s="138"/>
      <c r="L42" s="138"/>
      <c r="M42" s="138">
        <f>'実質公債費比率（分子）の構造'!N$52</f>
        <v>487</v>
      </c>
      <c r="N42" s="138"/>
      <c r="O42" s="138"/>
      <c r="P42" s="138">
        <f>'実質公債費比率（分子）の構造'!O$52</f>
        <v>519</v>
      </c>
    </row>
    <row r="43" spans="1:16">
      <c r="A43" s="138" t="s">
        <v>53</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4</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c r="A45" s="138" t="s">
        <v>55</v>
      </c>
      <c r="B45" s="138">
        <f>'実質公債費比率（分子）の構造'!K$49</f>
        <v>10</v>
      </c>
      <c r="C45" s="138"/>
      <c r="D45" s="138"/>
      <c r="E45" s="138">
        <f>'実質公債費比率（分子）の構造'!L$49</f>
        <v>10</v>
      </c>
      <c r="F45" s="138"/>
      <c r="G45" s="138"/>
      <c r="H45" s="138">
        <f>'実質公債費比率（分子）の構造'!M$49</f>
        <v>7</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81</v>
      </c>
      <c r="C46" s="138"/>
      <c r="D46" s="138"/>
      <c r="E46" s="138">
        <f>'実質公債費比率（分子）の構造'!L$48</f>
        <v>69</v>
      </c>
      <c r="F46" s="138"/>
      <c r="G46" s="138"/>
      <c r="H46" s="138">
        <f>'実質公債費比率（分子）の構造'!M$48</f>
        <v>72</v>
      </c>
      <c r="I46" s="138"/>
      <c r="J46" s="138"/>
      <c r="K46" s="138">
        <f>'実質公債費比率（分子）の構造'!N$48</f>
        <v>76</v>
      </c>
      <c r="L46" s="138"/>
      <c r="M46" s="138"/>
      <c r="N46" s="138">
        <f>'実質公債費比率（分子）の構造'!O$48</f>
        <v>60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497</v>
      </c>
      <c r="C49" s="138"/>
      <c r="D49" s="138"/>
      <c r="E49" s="138">
        <f>'実質公債費比率（分子）の構造'!L$45</f>
        <v>448</v>
      </c>
      <c r="F49" s="138"/>
      <c r="G49" s="138"/>
      <c r="H49" s="138">
        <f>'実質公債費比率（分子）の構造'!M$45</f>
        <v>431</v>
      </c>
      <c r="I49" s="138"/>
      <c r="J49" s="138"/>
      <c r="K49" s="138">
        <f>'実質公債費比率（分子）の構造'!N$45</f>
        <v>418</v>
      </c>
      <c r="L49" s="138"/>
      <c r="M49" s="138"/>
      <c r="N49" s="138">
        <f>'実質公債費比率（分子）の構造'!O$45</f>
        <v>431</v>
      </c>
      <c r="O49" s="138"/>
      <c r="P49" s="138"/>
    </row>
    <row r="50" spans="1:16">
      <c r="A50" s="138" t="s">
        <v>60</v>
      </c>
      <c r="B50" s="138" t="e">
        <f>NA()</f>
        <v>#N/A</v>
      </c>
      <c r="C50" s="138">
        <f>IF(ISNUMBER('実質公債費比率（分子）の構造'!K$53),'実質公債費比率（分子）の構造'!K$53,NA())</f>
        <v>122</v>
      </c>
      <c r="D50" s="138" t="e">
        <f>NA()</f>
        <v>#N/A</v>
      </c>
      <c r="E50" s="138" t="e">
        <f>NA()</f>
        <v>#N/A</v>
      </c>
      <c r="F50" s="138">
        <f>IF(ISNUMBER('実質公債費比率（分子）の構造'!L$53),'実質公債費比率（分子）の構造'!L$53,NA())</f>
        <v>80</v>
      </c>
      <c r="G50" s="138" t="e">
        <f>NA()</f>
        <v>#N/A</v>
      </c>
      <c r="H50" s="138" t="e">
        <f>NA()</f>
        <v>#N/A</v>
      </c>
      <c r="I50" s="138">
        <f>IF(ISNUMBER('実質公債費比率（分子）の構造'!M$53),'実質公債費比率（分子）の構造'!M$53,NA())</f>
        <v>56</v>
      </c>
      <c r="J50" s="138" t="e">
        <f>NA()</f>
        <v>#N/A</v>
      </c>
      <c r="K50" s="138" t="e">
        <f>NA()</f>
        <v>#N/A</v>
      </c>
      <c r="L50" s="138">
        <f>IF(ISNUMBER('実質公債費比率（分子）の構造'!N$53),'実質公債費比率（分子）の構造'!N$53,NA())</f>
        <v>9</v>
      </c>
      <c r="M50" s="138" t="e">
        <f>NA()</f>
        <v>#N/A</v>
      </c>
      <c r="N50" s="138" t="e">
        <f>NA()</f>
        <v>#N/A</v>
      </c>
      <c r="O50" s="138">
        <f>IF(ISNUMBER('実質公債費比率（分子）の構造'!O$53),'実質公債費比率（分子）の構造'!O$53,NA())</f>
        <v>-26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3687</v>
      </c>
      <c r="E56" s="137"/>
      <c r="F56" s="137"/>
      <c r="G56" s="137">
        <f>'将来負担比率（分子）の構造'!J$52</f>
        <v>4039</v>
      </c>
      <c r="H56" s="137"/>
      <c r="I56" s="137"/>
      <c r="J56" s="137">
        <f>'将来負担比率（分子）の構造'!K$52</f>
        <v>3908</v>
      </c>
      <c r="K56" s="137"/>
      <c r="L56" s="137"/>
      <c r="M56" s="137">
        <f>'将来負担比率（分子）の構造'!L$52</f>
        <v>4287</v>
      </c>
      <c r="N56" s="137"/>
      <c r="O56" s="137"/>
      <c r="P56" s="137">
        <f>'将来負担比率（分子）の構造'!M$52</f>
        <v>4116</v>
      </c>
    </row>
    <row r="57" spans="1:16">
      <c r="A57" s="137" t="s">
        <v>36</v>
      </c>
      <c r="B57" s="137"/>
      <c r="C57" s="137"/>
      <c r="D57" s="137">
        <f>'将来負担比率（分子）の構造'!I$51</f>
        <v>729</v>
      </c>
      <c r="E57" s="137"/>
      <c r="F57" s="137"/>
      <c r="G57" s="137">
        <f>'将来負担比率（分子）の構造'!J$51</f>
        <v>650</v>
      </c>
      <c r="H57" s="137"/>
      <c r="I57" s="137"/>
      <c r="J57" s="137">
        <f>'将来負担比率（分子）の構造'!K$51</f>
        <v>619</v>
      </c>
      <c r="K57" s="137"/>
      <c r="L57" s="137"/>
      <c r="M57" s="137">
        <f>'将来負担比率（分子）の構造'!L$51</f>
        <v>616</v>
      </c>
      <c r="N57" s="137"/>
      <c r="O57" s="137"/>
      <c r="P57" s="137">
        <f>'将来負担比率（分子）の構造'!M$51</f>
        <v>574</v>
      </c>
    </row>
    <row r="58" spans="1:16">
      <c r="A58" s="137" t="s">
        <v>35</v>
      </c>
      <c r="B58" s="137"/>
      <c r="C58" s="137"/>
      <c r="D58" s="137">
        <f>'将来負担比率（分子）の構造'!I$50</f>
        <v>4080</v>
      </c>
      <c r="E58" s="137"/>
      <c r="F58" s="137"/>
      <c r="G58" s="137">
        <f>'将来負担比率（分子）の構造'!J$50</f>
        <v>4401</v>
      </c>
      <c r="H58" s="137"/>
      <c r="I58" s="137"/>
      <c r="J58" s="137">
        <f>'将来負担比率（分子）の構造'!K$50</f>
        <v>4511</v>
      </c>
      <c r="K58" s="137"/>
      <c r="L58" s="137"/>
      <c r="M58" s="137">
        <f>'将来負担比率（分子）の構造'!L$50</f>
        <v>4835</v>
      </c>
      <c r="N58" s="137"/>
      <c r="O58" s="137"/>
      <c r="P58" s="137">
        <f>'将来負担比率（分子）の構造'!M$50</f>
        <v>5054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714</v>
      </c>
      <c r="C62" s="137"/>
      <c r="D62" s="137"/>
      <c r="E62" s="137">
        <f>'将来負担比率（分子）の構造'!J$45</f>
        <v>719</v>
      </c>
      <c r="F62" s="137"/>
      <c r="G62" s="137"/>
      <c r="H62" s="137">
        <f>'将来負担比率（分子）の構造'!K$45</f>
        <v>685</v>
      </c>
      <c r="I62" s="137"/>
      <c r="J62" s="137"/>
      <c r="K62" s="137">
        <f>'将来負担比率（分子）の構造'!L$45</f>
        <v>717</v>
      </c>
      <c r="L62" s="137"/>
      <c r="M62" s="137"/>
      <c r="N62" s="137">
        <f>'将来負担比率（分子）の構造'!M$45</f>
        <v>868</v>
      </c>
      <c r="O62" s="137"/>
      <c r="P62" s="137"/>
    </row>
    <row r="63" spans="1:16">
      <c r="A63" s="137" t="s">
        <v>28</v>
      </c>
      <c r="B63" s="137">
        <f>'将来負担比率（分子）の構造'!I$44</f>
        <v>17</v>
      </c>
      <c r="C63" s="137"/>
      <c r="D63" s="137"/>
      <c r="E63" s="137">
        <f>'将来負担比率（分子）の構造'!J$44</f>
        <v>7</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824</v>
      </c>
      <c r="C64" s="137"/>
      <c r="D64" s="137"/>
      <c r="E64" s="137">
        <f>'将来負担比率（分子）の構造'!J$43</f>
        <v>781</v>
      </c>
      <c r="F64" s="137"/>
      <c r="G64" s="137"/>
      <c r="H64" s="137">
        <f>'将来負担比率（分子）の構造'!K$43</f>
        <v>746</v>
      </c>
      <c r="I64" s="137"/>
      <c r="J64" s="137"/>
      <c r="K64" s="137">
        <f>'将来負担比率（分子）の構造'!L$43</f>
        <v>674</v>
      </c>
      <c r="L64" s="137"/>
      <c r="M64" s="137"/>
      <c r="N64" s="137">
        <f>'将来負担比率（分子）の構造'!M$43</f>
        <v>636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3980</v>
      </c>
      <c r="C66" s="137"/>
      <c r="D66" s="137"/>
      <c r="E66" s="137">
        <f>'将来負担比率（分子）の構造'!J$41</f>
        <v>3783</v>
      </c>
      <c r="F66" s="137"/>
      <c r="G66" s="137"/>
      <c r="H66" s="137">
        <f>'将来負担比率（分子）の構造'!K$41</f>
        <v>3749</v>
      </c>
      <c r="I66" s="137"/>
      <c r="J66" s="137"/>
      <c r="K66" s="137">
        <f>'将来負担比率（分子）の構造'!L$41</f>
        <v>4493</v>
      </c>
      <c r="L66" s="137"/>
      <c r="M66" s="137"/>
      <c r="N66" s="137">
        <f>'将来負担比率（分子）の構造'!M$41</f>
        <v>4783</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194748</v>
      </c>
      <c r="S5" s="615"/>
      <c r="T5" s="615"/>
      <c r="U5" s="615"/>
      <c r="V5" s="615"/>
      <c r="W5" s="615"/>
      <c r="X5" s="615"/>
      <c r="Y5" s="616"/>
      <c r="Z5" s="617">
        <v>4.5999999999999996</v>
      </c>
      <c r="AA5" s="617"/>
      <c r="AB5" s="617"/>
      <c r="AC5" s="617"/>
      <c r="AD5" s="618">
        <v>194748</v>
      </c>
      <c r="AE5" s="618"/>
      <c r="AF5" s="618"/>
      <c r="AG5" s="618"/>
      <c r="AH5" s="618"/>
      <c r="AI5" s="618"/>
      <c r="AJ5" s="618"/>
      <c r="AK5" s="618"/>
      <c r="AL5" s="619">
        <v>7.8</v>
      </c>
      <c r="AM5" s="620"/>
      <c r="AN5" s="620"/>
      <c r="AO5" s="621"/>
      <c r="AP5" s="611" t="s">
        <v>210</v>
      </c>
      <c r="AQ5" s="612"/>
      <c r="AR5" s="612"/>
      <c r="AS5" s="612"/>
      <c r="AT5" s="612"/>
      <c r="AU5" s="612"/>
      <c r="AV5" s="612"/>
      <c r="AW5" s="612"/>
      <c r="AX5" s="612"/>
      <c r="AY5" s="612"/>
      <c r="AZ5" s="612"/>
      <c r="BA5" s="612"/>
      <c r="BB5" s="612"/>
      <c r="BC5" s="612"/>
      <c r="BD5" s="612"/>
      <c r="BE5" s="612"/>
      <c r="BF5" s="613"/>
      <c r="BG5" s="625">
        <v>193357</v>
      </c>
      <c r="BH5" s="626"/>
      <c r="BI5" s="626"/>
      <c r="BJ5" s="626"/>
      <c r="BK5" s="626"/>
      <c r="BL5" s="626"/>
      <c r="BM5" s="626"/>
      <c r="BN5" s="627"/>
      <c r="BO5" s="628">
        <v>99.3</v>
      </c>
      <c r="BP5" s="628"/>
      <c r="BQ5" s="628"/>
      <c r="BR5" s="628"/>
      <c r="BS5" s="629">
        <v>1392</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74360</v>
      </c>
      <c r="S6" s="626"/>
      <c r="T6" s="626"/>
      <c r="U6" s="626"/>
      <c r="V6" s="626"/>
      <c r="W6" s="626"/>
      <c r="X6" s="626"/>
      <c r="Y6" s="627"/>
      <c r="Z6" s="628">
        <v>1.8</v>
      </c>
      <c r="AA6" s="628"/>
      <c r="AB6" s="628"/>
      <c r="AC6" s="628"/>
      <c r="AD6" s="629">
        <v>74360</v>
      </c>
      <c r="AE6" s="629"/>
      <c r="AF6" s="629"/>
      <c r="AG6" s="629"/>
      <c r="AH6" s="629"/>
      <c r="AI6" s="629"/>
      <c r="AJ6" s="629"/>
      <c r="AK6" s="629"/>
      <c r="AL6" s="630">
        <v>3</v>
      </c>
      <c r="AM6" s="631"/>
      <c r="AN6" s="631"/>
      <c r="AO6" s="632"/>
      <c r="AP6" s="622" t="s">
        <v>215</v>
      </c>
      <c r="AQ6" s="623"/>
      <c r="AR6" s="623"/>
      <c r="AS6" s="623"/>
      <c r="AT6" s="623"/>
      <c r="AU6" s="623"/>
      <c r="AV6" s="623"/>
      <c r="AW6" s="623"/>
      <c r="AX6" s="623"/>
      <c r="AY6" s="623"/>
      <c r="AZ6" s="623"/>
      <c r="BA6" s="623"/>
      <c r="BB6" s="623"/>
      <c r="BC6" s="623"/>
      <c r="BD6" s="623"/>
      <c r="BE6" s="623"/>
      <c r="BF6" s="624"/>
      <c r="BG6" s="625">
        <v>193357</v>
      </c>
      <c r="BH6" s="626"/>
      <c r="BI6" s="626"/>
      <c r="BJ6" s="626"/>
      <c r="BK6" s="626"/>
      <c r="BL6" s="626"/>
      <c r="BM6" s="626"/>
      <c r="BN6" s="627"/>
      <c r="BO6" s="628">
        <v>99.3</v>
      </c>
      <c r="BP6" s="628"/>
      <c r="BQ6" s="628"/>
      <c r="BR6" s="628"/>
      <c r="BS6" s="629">
        <v>1392</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56686</v>
      </c>
      <c r="CS6" s="626"/>
      <c r="CT6" s="626"/>
      <c r="CU6" s="626"/>
      <c r="CV6" s="626"/>
      <c r="CW6" s="626"/>
      <c r="CX6" s="626"/>
      <c r="CY6" s="627"/>
      <c r="CZ6" s="628">
        <v>1.4</v>
      </c>
      <c r="DA6" s="628"/>
      <c r="DB6" s="628"/>
      <c r="DC6" s="628"/>
      <c r="DD6" s="634" t="s">
        <v>217</v>
      </c>
      <c r="DE6" s="626"/>
      <c r="DF6" s="626"/>
      <c r="DG6" s="626"/>
      <c r="DH6" s="626"/>
      <c r="DI6" s="626"/>
      <c r="DJ6" s="626"/>
      <c r="DK6" s="626"/>
      <c r="DL6" s="626"/>
      <c r="DM6" s="626"/>
      <c r="DN6" s="626"/>
      <c r="DO6" s="626"/>
      <c r="DP6" s="627"/>
      <c r="DQ6" s="634">
        <v>56686</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219</v>
      </c>
      <c r="S7" s="626"/>
      <c r="T7" s="626"/>
      <c r="U7" s="626"/>
      <c r="V7" s="626"/>
      <c r="W7" s="626"/>
      <c r="X7" s="626"/>
      <c r="Y7" s="627"/>
      <c r="Z7" s="628">
        <v>0</v>
      </c>
      <c r="AA7" s="628"/>
      <c r="AB7" s="628"/>
      <c r="AC7" s="628"/>
      <c r="AD7" s="629">
        <v>219</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112311</v>
      </c>
      <c r="BH7" s="626"/>
      <c r="BI7" s="626"/>
      <c r="BJ7" s="626"/>
      <c r="BK7" s="626"/>
      <c r="BL7" s="626"/>
      <c r="BM7" s="626"/>
      <c r="BN7" s="627"/>
      <c r="BO7" s="628">
        <v>57.7</v>
      </c>
      <c r="BP7" s="628"/>
      <c r="BQ7" s="628"/>
      <c r="BR7" s="628"/>
      <c r="BS7" s="629">
        <v>1378</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896959</v>
      </c>
      <c r="CS7" s="626"/>
      <c r="CT7" s="626"/>
      <c r="CU7" s="626"/>
      <c r="CV7" s="626"/>
      <c r="CW7" s="626"/>
      <c r="CX7" s="626"/>
      <c r="CY7" s="627"/>
      <c r="CZ7" s="628">
        <v>21.7</v>
      </c>
      <c r="DA7" s="628"/>
      <c r="DB7" s="628"/>
      <c r="DC7" s="628"/>
      <c r="DD7" s="634">
        <v>181770</v>
      </c>
      <c r="DE7" s="626"/>
      <c r="DF7" s="626"/>
      <c r="DG7" s="626"/>
      <c r="DH7" s="626"/>
      <c r="DI7" s="626"/>
      <c r="DJ7" s="626"/>
      <c r="DK7" s="626"/>
      <c r="DL7" s="626"/>
      <c r="DM7" s="626"/>
      <c r="DN7" s="626"/>
      <c r="DO7" s="626"/>
      <c r="DP7" s="627"/>
      <c r="DQ7" s="634">
        <v>594491</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406</v>
      </c>
      <c r="S8" s="626"/>
      <c r="T8" s="626"/>
      <c r="U8" s="626"/>
      <c r="V8" s="626"/>
      <c r="W8" s="626"/>
      <c r="X8" s="626"/>
      <c r="Y8" s="627"/>
      <c r="Z8" s="628">
        <v>0</v>
      </c>
      <c r="AA8" s="628"/>
      <c r="AB8" s="628"/>
      <c r="AC8" s="628"/>
      <c r="AD8" s="629">
        <v>406</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2659</v>
      </c>
      <c r="BH8" s="626"/>
      <c r="BI8" s="626"/>
      <c r="BJ8" s="626"/>
      <c r="BK8" s="626"/>
      <c r="BL8" s="626"/>
      <c r="BM8" s="626"/>
      <c r="BN8" s="627"/>
      <c r="BO8" s="628">
        <v>1.4</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380240</v>
      </c>
      <c r="CS8" s="626"/>
      <c r="CT8" s="626"/>
      <c r="CU8" s="626"/>
      <c r="CV8" s="626"/>
      <c r="CW8" s="626"/>
      <c r="CX8" s="626"/>
      <c r="CY8" s="627"/>
      <c r="CZ8" s="628">
        <v>9.1999999999999993</v>
      </c>
      <c r="DA8" s="628"/>
      <c r="DB8" s="628"/>
      <c r="DC8" s="628"/>
      <c r="DD8" s="634">
        <v>16993</v>
      </c>
      <c r="DE8" s="626"/>
      <c r="DF8" s="626"/>
      <c r="DG8" s="626"/>
      <c r="DH8" s="626"/>
      <c r="DI8" s="626"/>
      <c r="DJ8" s="626"/>
      <c r="DK8" s="626"/>
      <c r="DL8" s="626"/>
      <c r="DM8" s="626"/>
      <c r="DN8" s="626"/>
      <c r="DO8" s="626"/>
      <c r="DP8" s="627"/>
      <c r="DQ8" s="634">
        <v>248775</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242</v>
      </c>
      <c r="S9" s="626"/>
      <c r="T9" s="626"/>
      <c r="U9" s="626"/>
      <c r="V9" s="626"/>
      <c r="W9" s="626"/>
      <c r="X9" s="626"/>
      <c r="Y9" s="627"/>
      <c r="Z9" s="628">
        <v>0</v>
      </c>
      <c r="AA9" s="628"/>
      <c r="AB9" s="628"/>
      <c r="AC9" s="628"/>
      <c r="AD9" s="629">
        <v>242</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101950</v>
      </c>
      <c r="BH9" s="626"/>
      <c r="BI9" s="626"/>
      <c r="BJ9" s="626"/>
      <c r="BK9" s="626"/>
      <c r="BL9" s="626"/>
      <c r="BM9" s="626"/>
      <c r="BN9" s="627"/>
      <c r="BO9" s="628">
        <v>52.3</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636749</v>
      </c>
      <c r="CS9" s="626"/>
      <c r="CT9" s="626"/>
      <c r="CU9" s="626"/>
      <c r="CV9" s="626"/>
      <c r="CW9" s="626"/>
      <c r="CX9" s="626"/>
      <c r="CY9" s="627"/>
      <c r="CZ9" s="628">
        <v>15.4</v>
      </c>
      <c r="DA9" s="628"/>
      <c r="DB9" s="628"/>
      <c r="DC9" s="628"/>
      <c r="DD9" s="634">
        <v>203184</v>
      </c>
      <c r="DE9" s="626"/>
      <c r="DF9" s="626"/>
      <c r="DG9" s="626"/>
      <c r="DH9" s="626"/>
      <c r="DI9" s="626"/>
      <c r="DJ9" s="626"/>
      <c r="DK9" s="626"/>
      <c r="DL9" s="626"/>
      <c r="DM9" s="626"/>
      <c r="DN9" s="626"/>
      <c r="DO9" s="626"/>
      <c r="DP9" s="627"/>
      <c r="DQ9" s="634">
        <v>352259</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29612</v>
      </c>
      <c r="S10" s="626"/>
      <c r="T10" s="626"/>
      <c r="U10" s="626"/>
      <c r="V10" s="626"/>
      <c r="W10" s="626"/>
      <c r="X10" s="626"/>
      <c r="Y10" s="627"/>
      <c r="Z10" s="628">
        <v>0.7</v>
      </c>
      <c r="AA10" s="628"/>
      <c r="AB10" s="628"/>
      <c r="AC10" s="628"/>
      <c r="AD10" s="629">
        <v>29612</v>
      </c>
      <c r="AE10" s="629"/>
      <c r="AF10" s="629"/>
      <c r="AG10" s="629"/>
      <c r="AH10" s="629"/>
      <c r="AI10" s="629"/>
      <c r="AJ10" s="629"/>
      <c r="AK10" s="629"/>
      <c r="AL10" s="630">
        <v>1.2</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4682</v>
      </c>
      <c r="BH10" s="626"/>
      <c r="BI10" s="626"/>
      <c r="BJ10" s="626"/>
      <c r="BK10" s="626"/>
      <c r="BL10" s="626"/>
      <c r="BM10" s="626"/>
      <c r="BN10" s="627"/>
      <c r="BO10" s="628">
        <v>2.4</v>
      </c>
      <c r="BP10" s="628"/>
      <c r="BQ10" s="628"/>
      <c r="BR10" s="628"/>
      <c r="BS10" s="634">
        <v>780</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171</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171</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3020</v>
      </c>
      <c r="BH11" s="626"/>
      <c r="BI11" s="626"/>
      <c r="BJ11" s="626"/>
      <c r="BK11" s="626"/>
      <c r="BL11" s="626"/>
      <c r="BM11" s="626"/>
      <c r="BN11" s="627"/>
      <c r="BO11" s="628">
        <v>1.6</v>
      </c>
      <c r="BP11" s="628"/>
      <c r="BQ11" s="628"/>
      <c r="BR11" s="628"/>
      <c r="BS11" s="634">
        <v>598</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485703</v>
      </c>
      <c r="CS11" s="626"/>
      <c r="CT11" s="626"/>
      <c r="CU11" s="626"/>
      <c r="CV11" s="626"/>
      <c r="CW11" s="626"/>
      <c r="CX11" s="626"/>
      <c r="CY11" s="627"/>
      <c r="CZ11" s="628">
        <v>11.7</v>
      </c>
      <c r="DA11" s="628"/>
      <c r="DB11" s="628"/>
      <c r="DC11" s="628"/>
      <c r="DD11" s="634">
        <v>99091</v>
      </c>
      <c r="DE11" s="626"/>
      <c r="DF11" s="626"/>
      <c r="DG11" s="626"/>
      <c r="DH11" s="626"/>
      <c r="DI11" s="626"/>
      <c r="DJ11" s="626"/>
      <c r="DK11" s="626"/>
      <c r="DL11" s="626"/>
      <c r="DM11" s="626"/>
      <c r="DN11" s="626"/>
      <c r="DO11" s="626"/>
      <c r="DP11" s="627"/>
      <c r="DQ11" s="634">
        <v>254934</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69581</v>
      </c>
      <c r="BH12" s="626"/>
      <c r="BI12" s="626"/>
      <c r="BJ12" s="626"/>
      <c r="BK12" s="626"/>
      <c r="BL12" s="626"/>
      <c r="BM12" s="626"/>
      <c r="BN12" s="627"/>
      <c r="BO12" s="628">
        <v>35.700000000000003</v>
      </c>
      <c r="BP12" s="628"/>
      <c r="BQ12" s="628"/>
      <c r="BR12" s="628"/>
      <c r="BS12" s="634">
        <v>14</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174849</v>
      </c>
      <c r="CS12" s="626"/>
      <c r="CT12" s="626"/>
      <c r="CU12" s="626"/>
      <c r="CV12" s="626"/>
      <c r="CW12" s="626"/>
      <c r="CX12" s="626"/>
      <c r="CY12" s="627"/>
      <c r="CZ12" s="628">
        <v>4.2</v>
      </c>
      <c r="DA12" s="628"/>
      <c r="DB12" s="628"/>
      <c r="DC12" s="628"/>
      <c r="DD12" s="634">
        <v>30249</v>
      </c>
      <c r="DE12" s="626"/>
      <c r="DF12" s="626"/>
      <c r="DG12" s="626"/>
      <c r="DH12" s="626"/>
      <c r="DI12" s="626"/>
      <c r="DJ12" s="626"/>
      <c r="DK12" s="626"/>
      <c r="DL12" s="626"/>
      <c r="DM12" s="626"/>
      <c r="DN12" s="626"/>
      <c r="DO12" s="626"/>
      <c r="DP12" s="627"/>
      <c r="DQ12" s="634">
        <v>133558</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12925</v>
      </c>
      <c r="S13" s="626"/>
      <c r="T13" s="626"/>
      <c r="U13" s="626"/>
      <c r="V13" s="626"/>
      <c r="W13" s="626"/>
      <c r="X13" s="626"/>
      <c r="Y13" s="627"/>
      <c r="Z13" s="628">
        <v>0.3</v>
      </c>
      <c r="AA13" s="628"/>
      <c r="AB13" s="628"/>
      <c r="AC13" s="628"/>
      <c r="AD13" s="629">
        <v>12925</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64905</v>
      </c>
      <c r="BH13" s="626"/>
      <c r="BI13" s="626"/>
      <c r="BJ13" s="626"/>
      <c r="BK13" s="626"/>
      <c r="BL13" s="626"/>
      <c r="BM13" s="626"/>
      <c r="BN13" s="627"/>
      <c r="BO13" s="628">
        <v>33.299999999999997</v>
      </c>
      <c r="BP13" s="628"/>
      <c r="BQ13" s="628"/>
      <c r="BR13" s="628"/>
      <c r="BS13" s="634">
        <v>14</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417191</v>
      </c>
      <c r="CS13" s="626"/>
      <c r="CT13" s="626"/>
      <c r="CU13" s="626"/>
      <c r="CV13" s="626"/>
      <c r="CW13" s="626"/>
      <c r="CX13" s="626"/>
      <c r="CY13" s="627"/>
      <c r="CZ13" s="628">
        <v>10.1</v>
      </c>
      <c r="DA13" s="628"/>
      <c r="DB13" s="628"/>
      <c r="DC13" s="628"/>
      <c r="DD13" s="634">
        <v>153465</v>
      </c>
      <c r="DE13" s="626"/>
      <c r="DF13" s="626"/>
      <c r="DG13" s="626"/>
      <c r="DH13" s="626"/>
      <c r="DI13" s="626"/>
      <c r="DJ13" s="626"/>
      <c r="DK13" s="626"/>
      <c r="DL13" s="626"/>
      <c r="DM13" s="626"/>
      <c r="DN13" s="626"/>
      <c r="DO13" s="626"/>
      <c r="DP13" s="627"/>
      <c r="DQ13" s="634">
        <v>292386</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4747</v>
      </c>
      <c r="BH14" s="626"/>
      <c r="BI14" s="626"/>
      <c r="BJ14" s="626"/>
      <c r="BK14" s="626"/>
      <c r="BL14" s="626"/>
      <c r="BM14" s="626"/>
      <c r="BN14" s="627"/>
      <c r="BO14" s="628">
        <v>2.4</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143529</v>
      </c>
      <c r="CS14" s="626"/>
      <c r="CT14" s="626"/>
      <c r="CU14" s="626"/>
      <c r="CV14" s="626"/>
      <c r="CW14" s="626"/>
      <c r="CX14" s="626"/>
      <c r="CY14" s="627"/>
      <c r="CZ14" s="628">
        <v>3.5</v>
      </c>
      <c r="DA14" s="628"/>
      <c r="DB14" s="628"/>
      <c r="DC14" s="628"/>
      <c r="DD14" s="634" t="s">
        <v>113</v>
      </c>
      <c r="DE14" s="626"/>
      <c r="DF14" s="626"/>
      <c r="DG14" s="626"/>
      <c r="DH14" s="626"/>
      <c r="DI14" s="626"/>
      <c r="DJ14" s="626"/>
      <c r="DK14" s="626"/>
      <c r="DL14" s="626"/>
      <c r="DM14" s="626"/>
      <c r="DN14" s="626"/>
      <c r="DO14" s="626"/>
      <c r="DP14" s="627"/>
      <c r="DQ14" s="634">
        <v>143529</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82</v>
      </c>
      <c r="S15" s="626"/>
      <c r="T15" s="626"/>
      <c r="U15" s="626"/>
      <c r="V15" s="626"/>
      <c r="W15" s="626"/>
      <c r="X15" s="626"/>
      <c r="Y15" s="627"/>
      <c r="Z15" s="628">
        <v>0</v>
      </c>
      <c r="AA15" s="628"/>
      <c r="AB15" s="628"/>
      <c r="AC15" s="628"/>
      <c r="AD15" s="629">
        <v>82</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6718</v>
      </c>
      <c r="BH15" s="626"/>
      <c r="BI15" s="626"/>
      <c r="BJ15" s="626"/>
      <c r="BK15" s="626"/>
      <c r="BL15" s="626"/>
      <c r="BM15" s="626"/>
      <c r="BN15" s="627"/>
      <c r="BO15" s="628">
        <v>3.4</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509856</v>
      </c>
      <c r="CS15" s="626"/>
      <c r="CT15" s="626"/>
      <c r="CU15" s="626"/>
      <c r="CV15" s="626"/>
      <c r="CW15" s="626"/>
      <c r="CX15" s="626"/>
      <c r="CY15" s="627"/>
      <c r="CZ15" s="628">
        <v>12.3</v>
      </c>
      <c r="DA15" s="628"/>
      <c r="DB15" s="628"/>
      <c r="DC15" s="628"/>
      <c r="DD15" s="634">
        <v>129337</v>
      </c>
      <c r="DE15" s="626"/>
      <c r="DF15" s="626"/>
      <c r="DG15" s="626"/>
      <c r="DH15" s="626"/>
      <c r="DI15" s="626"/>
      <c r="DJ15" s="626"/>
      <c r="DK15" s="626"/>
      <c r="DL15" s="626"/>
      <c r="DM15" s="626"/>
      <c r="DN15" s="626"/>
      <c r="DO15" s="626"/>
      <c r="DP15" s="627"/>
      <c r="DQ15" s="634">
        <v>386513</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2421258</v>
      </c>
      <c r="S16" s="626"/>
      <c r="T16" s="626"/>
      <c r="U16" s="626"/>
      <c r="V16" s="626"/>
      <c r="W16" s="626"/>
      <c r="X16" s="626"/>
      <c r="Y16" s="627"/>
      <c r="Z16" s="628">
        <v>57.3</v>
      </c>
      <c r="AA16" s="628"/>
      <c r="AB16" s="628"/>
      <c r="AC16" s="628"/>
      <c r="AD16" s="629">
        <v>2177713</v>
      </c>
      <c r="AE16" s="629"/>
      <c r="AF16" s="629"/>
      <c r="AG16" s="629"/>
      <c r="AH16" s="629"/>
      <c r="AI16" s="629"/>
      <c r="AJ16" s="629"/>
      <c r="AK16" s="629"/>
      <c r="AL16" s="630">
        <v>87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9763</v>
      </c>
      <c r="CS16" s="626"/>
      <c r="CT16" s="626"/>
      <c r="CU16" s="626"/>
      <c r="CV16" s="626"/>
      <c r="CW16" s="626"/>
      <c r="CX16" s="626"/>
      <c r="CY16" s="627"/>
      <c r="CZ16" s="628">
        <v>0.2</v>
      </c>
      <c r="DA16" s="628"/>
      <c r="DB16" s="628"/>
      <c r="DC16" s="628"/>
      <c r="DD16" s="634" t="s">
        <v>113</v>
      </c>
      <c r="DE16" s="626"/>
      <c r="DF16" s="626"/>
      <c r="DG16" s="626"/>
      <c r="DH16" s="626"/>
      <c r="DI16" s="626"/>
      <c r="DJ16" s="626"/>
      <c r="DK16" s="626"/>
      <c r="DL16" s="626"/>
      <c r="DM16" s="626"/>
      <c r="DN16" s="626"/>
      <c r="DO16" s="626"/>
      <c r="DP16" s="627"/>
      <c r="DQ16" s="634">
        <v>8263</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2177713</v>
      </c>
      <c r="S17" s="626"/>
      <c r="T17" s="626"/>
      <c r="U17" s="626"/>
      <c r="V17" s="626"/>
      <c r="W17" s="626"/>
      <c r="X17" s="626"/>
      <c r="Y17" s="627"/>
      <c r="Z17" s="628">
        <v>51.5</v>
      </c>
      <c r="AA17" s="628"/>
      <c r="AB17" s="628"/>
      <c r="AC17" s="628"/>
      <c r="AD17" s="629">
        <v>2177713</v>
      </c>
      <c r="AE17" s="629"/>
      <c r="AF17" s="629"/>
      <c r="AG17" s="629"/>
      <c r="AH17" s="629"/>
      <c r="AI17" s="629"/>
      <c r="AJ17" s="629"/>
      <c r="AK17" s="629"/>
      <c r="AL17" s="630">
        <v>87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431091</v>
      </c>
      <c r="CS17" s="626"/>
      <c r="CT17" s="626"/>
      <c r="CU17" s="626"/>
      <c r="CV17" s="626"/>
      <c r="CW17" s="626"/>
      <c r="CX17" s="626"/>
      <c r="CY17" s="627"/>
      <c r="CZ17" s="628">
        <v>10.4</v>
      </c>
      <c r="DA17" s="628"/>
      <c r="DB17" s="628"/>
      <c r="DC17" s="628"/>
      <c r="DD17" s="634" t="s">
        <v>113</v>
      </c>
      <c r="DE17" s="626"/>
      <c r="DF17" s="626"/>
      <c r="DG17" s="626"/>
      <c r="DH17" s="626"/>
      <c r="DI17" s="626"/>
      <c r="DJ17" s="626"/>
      <c r="DK17" s="626"/>
      <c r="DL17" s="626"/>
      <c r="DM17" s="626"/>
      <c r="DN17" s="626"/>
      <c r="DO17" s="626"/>
      <c r="DP17" s="627"/>
      <c r="DQ17" s="634">
        <v>371721</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243545</v>
      </c>
      <c r="S18" s="626"/>
      <c r="T18" s="626"/>
      <c r="U18" s="626"/>
      <c r="V18" s="626"/>
      <c r="W18" s="626"/>
      <c r="X18" s="626"/>
      <c r="Y18" s="627"/>
      <c r="Z18" s="628">
        <v>5.8</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1391</v>
      </c>
      <c r="BH19" s="626"/>
      <c r="BI19" s="626"/>
      <c r="BJ19" s="626"/>
      <c r="BK19" s="626"/>
      <c r="BL19" s="626"/>
      <c r="BM19" s="626"/>
      <c r="BN19" s="627"/>
      <c r="BO19" s="628">
        <v>0.7</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2733852</v>
      </c>
      <c r="S20" s="626"/>
      <c r="T20" s="626"/>
      <c r="U20" s="626"/>
      <c r="V20" s="626"/>
      <c r="W20" s="626"/>
      <c r="X20" s="626"/>
      <c r="Y20" s="627"/>
      <c r="Z20" s="628">
        <v>64.7</v>
      </c>
      <c r="AA20" s="628"/>
      <c r="AB20" s="628"/>
      <c r="AC20" s="628"/>
      <c r="AD20" s="629">
        <v>2490307</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1391</v>
      </c>
      <c r="BH20" s="626"/>
      <c r="BI20" s="626"/>
      <c r="BJ20" s="626"/>
      <c r="BK20" s="626"/>
      <c r="BL20" s="626"/>
      <c r="BM20" s="626"/>
      <c r="BN20" s="627"/>
      <c r="BO20" s="628">
        <v>0.7</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4142787</v>
      </c>
      <c r="CS20" s="626"/>
      <c r="CT20" s="626"/>
      <c r="CU20" s="626"/>
      <c r="CV20" s="626"/>
      <c r="CW20" s="626"/>
      <c r="CX20" s="626"/>
      <c r="CY20" s="627"/>
      <c r="CZ20" s="628">
        <v>100</v>
      </c>
      <c r="DA20" s="628"/>
      <c r="DB20" s="628"/>
      <c r="DC20" s="628"/>
      <c r="DD20" s="634">
        <v>814089</v>
      </c>
      <c r="DE20" s="626"/>
      <c r="DF20" s="626"/>
      <c r="DG20" s="626"/>
      <c r="DH20" s="626"/>
      <c r="DI20" s="626"/>
      <c r="DJ20" s="626"/>
      <c r="DK20" s="626"/>
      <c r="DL20" s="626"/>
      <c r="DM20" s="626"/>
      <c r="DN20" s="626"/>
      <c r="DO20" s="626"/>
      <c r="DP20" s="627"/>
      <c r="DQ20" s="634">
        <v>2843286</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554</v>
      </c>
      <c r="S21" s="626"/>
      <c r="T21" s="626"/>
      <c r="U21" s="626"/>
      <c r="V21" s="626"/>
      <c r="W21" s="626"/>
      <c r="X21" s="626"/>
      <c r="Y21" s="627"/>
      <c r="Z21" s="628">
        <v>0</v>
      </c>
      <c r="AA21" s="628"/>
      <c r="AB21" s="628"/>
      <c r="AC21" s="628"/>
      <c r="AD21" s="629">
        <v>554</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1391</v>
      </c>
      <c r="BH21" s="626"/>
      <c r="BI21" s="626"/>
      <c r="BJ21" s="626"/>
      <c r="BK21" s="626"/>
      <c r="BL21" s="626"/>
      <c r="BM21" s="626"/>
      <c r="BN21" s="627"/>
      <c r="BO21" s="628">
        <v>0.7</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34836</v>
      </c>
      <c r="S22" s="626"/>
      <c r="T22" s="626"/>
      <c r="U22" s="626"/>
      <c r="V22" s="626"/>
      <c r="W22" s="626"/>
      <c r="X22" s="626"/>
      <c r="Y22" s="627"/>
      <c r="Z22" s="628">
        <v>0.8</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172441</v>
      </c>
      <c r="S23" s="626"/>
      <c r="T23" s="626"/>
      <c r="U23" s="626"/>
      <c r="V23" s="626"/>
      <c r="W23" s="626"/>
      <c r="X23" s="626"/>
      <c r="Y23" s="627"/>
      <c r="Z23" s="628">
        <v>4.0999999999999996</v>
      </c>
      <c r="AA23" s="628"/>
      <c r="AB23" s="628"/>
      <c r="AC23" s="628"/>
      <c r="AD23" s="629">
        <v>1130</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12412</v>
      </c>
      <c r="S24" s="626"/>
      <c r="T24" s="626"/>
      <c r="U24" s="626"/>
      <c r="V24" s="626"/>
      <c r="W24" s="626"/>
      <c r="X24" s="626"/>
      <c r="Y24" s="627"/>
      <c r="Z24" s="628">
        <v>0.3</v>
      </c>
      <c r="AA24" s="628"/>
      <c r="AB24" s="628"/>
      <c r="AC24" s="628"/>
      <c r="AD24" s="629">
        <v>30</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1183569</v>
      </c>
      <c r="CS24" s="615"/>
      <c r="CT24" s="615"/>
      <c r="CU24" s="615"/>
      <c r="CV24" s="615"/>
      <c r="CW24" s="615"/>
      <c r="CX24" s="615"/>
      <c r="CY24" s="616"/>
      <c r="CZ24" s="652">
        <v>28.6</v>
      </c>
      <c r="DA24" s="653"/>
      <c r="DB24" s="653"/>
      <c r="DC24" s="654"/>
      <c r="DD24" s="651">
        <v>1019660</v>
      </c>
      <c r="DE24" s="615"/>
      <c r="DF24" s="615"/>
      <c r="DG24" s="615"/>
      <c r="DH24" s="615"/>
      <c r="DI24" s="615"/>
      <c r="DJ24" s="615"/>
      <c r="DK24" s="616"/>
      <c r="DL24" s="651">
        <v>1018495</v>
      </c>
      <c r="DM24" s="615"/>
      <c r="DN24" s="615"/>
      <c r="DO24" s="615"/>
      <c r="DP24" s="615"/>
      <c r="DQ24" s="615"/>
      <c r="DR24" s="615"/>
      <c r="DS24" s="615"/>
      <c r="DT24" s="615"/>
      <c r="DU24" s="615"/>
      <c r="DV24" s="616"/>
      <c r="DW24" s="619">
        <v>39.299999999999997</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123756</v>
      </c>
      <c r="S25" s="626"/>
      <c r="T25" s="626"/>
      <c r="U25" s="626"/>
      <c r="V25" s="626"/>
      <c r="W25" s="626"/>
      <c r="X25" s="626"/>
      <c r="Y25" s="627"/>
      <c r="Z25" s="628">
        <v>2.9</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635927</v>
      </c>
      <c r="CS25" s="657"/>
      <c r="CT25" s="657"/>
      <c r="CU25" s="657"/>
      <c r="CV25" s="657"/>
      <c r="CW25" s="657"/>
      <c r="CX25" s="657"/>
      <c r="CY25" s="658"/>
      <c r="CZ25" s="659">
        <v>15.4</v>
      </c>
      <c r="DA25" s="660"/>
      <c r="DB25" s="660"/>
      <c r="DC25" s="661"/>
      <c r="DD25" s="634">
        <v>608823</v>
      </c>
      <c r="DE25" s="657"/>
      <c r="DF25" s="657"/>
      <c r="DG25" s="657"/>
      <c r="DH25" s="657"/>
      <c r="DI25" s="657"/>
      <c r="DJ25" s="657"/>
      <c r="DK25" s="658"/>
      <c r="DL25" s="634">
        <v>608158</v>
      </c>
      <c r="DM25" s="657"/>
      <c r="DN25" s="657"/>
      <c r="DO25" s="657"/>
      <c r="DP25" s="657"/>
      <c r="DQ25" s="657"/>
      <c r="DR25" s="657"/>
      <c r="DS25" s="657"/>
      <c r="DT25" s="657"/>
      <c r="DU25" s="657"/>
      <c r="DV25" s="658"/>
      <c r="DW25" s="630">
        <v>23.4</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382272</v>
      </c>
      <c r="CS26" s="626"/>
      <c r="CT26" s="626"/>
      <c r="CU26" s="626"/>
      <c r="CV26" s="626"/>
      <c r="CW26" s="626"/>
      <c r="CX26" s="626"/>
      <c r="CY26" s="627"/>
      <c r="CZ26" s="659">
        <v>9.1999999999999993</v>
      </c>
      <c r="DA26" s="660"/>
      <c r="DB26" s="660"/>
      <c r="DC26" s="661"/>
      <c r="DD26" s="634">
        <v>368384</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204911</v>
      </c>
      <c r="S27" s="626"/>
      <c r="T27" s="626"/>
      <c r="U27" s="626"/>
      <c r="V27" s="626"/>
      <c r="W27" s="626"/>
      <c r="X27" s="626"/>
      <c r="Y27" s="627"/>
      <c r="Z27" s="628">
        <v>4.9000000000000004</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194748</v>
      </c>
      <c r="BH27" s="626"/>
      <c r="BI27" s="626"/>
      <c r="BJ27" s="626"/>
      <c r="BK27" s="626"/>
      <c r="BL27" s="626"/>
      <c r="BM27" s="626"/>
      <c r="BN27" s="627"/>
      <c r="BO27" s="628">
        <v>100</v>
      </c>
      <c r="BP27" s="628"/>
      <c r="BQ27" s="628"/>
      <c r="BR27" s="628"/>
      <c r="BS27" s="634">
        <v>1392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116551</v>
      </c>
      <c r="CS27" s="657"/>
      <c r="CT27" s="657"/>
      <c r="CU27" s="657"/>
      <c r="CV27" s="657"/>
      <c r="CW27" s="657"/>
      <c r="CX27" s="657"/>
      <c r="CY27" s="658"/>
      <c r="CZ27" s="659">
        <v>2.8</v>
      </c>
      <c r="DA27" s="660"/>
      <c r="DB27" s="660"/>
      <c r="DC27" s="661"/>
      <c r="DD27" s="634">
        <v>39116</v>
      </c>
      <c r="DE27" s="657"/>
      <c r="DF27" s="657"/>
      <c r="DG27" s="657"/>
      <c r="DH27" s="657"/>
      <c r="DI27" s="657"/>
      <c r="DJ27" s="657"/>
      <c r="DK27" s="658"/>
      <c r="DL27" s="634">
        <v>38616</v>
      </c>
      <c r="DM27" s="657"/>
      <c r="DN27" s="657"/>
      <c r="DO27" s="657"/>
      <c r="DP27" s="657"/>
      <c r="DQ27" s="657"/>
      <c r="DR27" s="657"/>
      <c r="DS27" s="657"/>
      <c r="DT27" s="657"/>
      <c r="DU27" s="657"/>
      <c r="DV27" s="658"/>
      <c r="DW27" s="630">
        <v>1.5</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16301</v>
      </c>
      <c r="S28" s="626"/>
      <c r="T28" s="626"/>
      <c r="U28" s="626"/>
      <c r="V28" s="626"/>
      <c r="W28" s="626"/>
      <c r="X28" s="626"/>
      <c r="Y28" s="627"/>
      <c r="Z28" s="628">
        <v>0.4</v>
      </c>
      <c r="AA28" s="628"/>
      <c r="AB28" s="628"/>
      <c r="AC28" s="628"/>
      <c r="AD28" s="629">
        <v>6232</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431091</v>
      </c>
      <c r="CS28" s="626"/>
      <c r="CT28" s="626"/>
      <c r="CU28" s="626"/>
      <c r="CV28" s="626"/>
      <c r="CW28" s="626"/>
      <c r="CX28" s="626"/>
      <c r="CY28" s="627"/>
      <c r="CZ28" s="659">
        <v>10.4</v>
      </c>
      <c r="DA28" s="660"/>
      <c r="DB28" s="660"/>
      <c r="DC28" s="661"/>
      <c r="DD28" s="634">
        <v>371721</v>
      </c>
      <c r="DE28" s="626"/>
      <c r="DF28" s="626"/>
      <c r="DG28" s="626"/>
      <c r="DH28" s="626"/>
      <c r="DI28" s="626"/>
      <c r="DJ28" s="626"/>
      <c r="DK28" s="627"/>
      <c r="DL28" s="634">
        <v>371721</v>
      </c>
      <c r="DM28" s="626"/>
      <c r="DN28" s="626"/>
      <c r="DO28" s="626"/>
      <c r="DP28" s="626"/>
      <c r="DQ28" s="626"/>
      <c r="DR28" s="626"/>
      <c r="DS28" s="626"/>
      <c r="DT28" s="626"/>
      <c r="DU28" s="626"/>
      <c r="DV28" s="627"/>
      <c r="DW28" s="630">
        <v>14.3</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15241</v>
      </c>
      <c r="S29" s="626"/>
      <c r="T29" s="626"/>
      <c r="U29" s="626"/>
      <c r="V29" s="626"/>
      <c r="W29" s="626"/>
      <c r="X29" s="626"/>
      <c r="Y29" s="627"/>
      <c r="Z29" s="628">
        <v>0.4</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430756</v>
      </c>
      <c r="CS29" s="657"/>
      <c r="CT29" s="657"/>
      <c r="CU29" s="657"/>
      <c r="CV29" s="657"/>
      <c r="CW29" s="657"/>
      <c r="CX29" s="657"/>
      <c r="CY29" s="658"/>
      <c r="CZ29" s="659">
        <v>10.4</v>
      </c>
      <c r="DA29" s="660"/>
      <c r="DB29" s="660"/>
      <c r="DC29" s="661"/>
      <c r="DD29" s="634">
        <v>371386</v>
      </c>
      <c r="DE29" s="657"/>
      <c r="DF29" s="657"/>
      <c r="DG29" s="657"/>
      <c r="DH29" s="657"/>
      <c r="DI29" s="657"/>
      <c r="DJ29" s="657"/>
      <c r="DK29" s="658"/>
      <c r="DL29" s="634">
        <v>371386</v>
      </c>
      <c r="DM29" s="657"/>
      <c r="DN29" s="657"/>
      <c r="DO29" s="657"/>
      <c r="DP29" s="657"/>
      <c r="DQ29" s="657"/>
      <c r="DR29" s="657"/>
      <c r="DS29" s="657"/>
      <c r="DT29" s="657"/>
      <c r="DU29" s="657"/>
      <c r="DV29" s="658"/>
      <c r="DW29" s="630">
        <v>14.3</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47714</v>
      </c>
      <c r="S30" s="626"/>
      <c r="T30" s="626"/>
      <c r="U30" s="626"/>
      <c r="V30" s="626"/>
      <c r="W30" s="626"/>
      <c r="X30" s="626"/>
      <c r="Y30" s="627"/>
      <c r="Z30" s="628">
        <v>1.1000000000000001</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99.7</v>
      </c>
      <c r="BH30" s="684"/>
      <c r="BI30" s="684"/>
      <c r="BJ30" s="684"/>
      <c r="BK30" s="684"/>
      <c r="BL30" s="684"/>
      <c r="BM30" s="620">
        <v>93.6</v>
      </c>
      <c r="BN30" s="684"/>
      <c r="BO30" s="684"/>
      <c r="BP30" s="684"/>
      <c r="BQ30" s="685"/>
      <c r="BR30" s="683">
        <v>98.8</v>
      </c>
      <c r="BS30" s="684"/>
      <c r="BT30" s="684"/>
      <c r="BU30" s="684"/>
      <c r="BV30" s="684"/>
      <c r="BW30" s="684"/>
      <c r="BX30" s="620">
        <v>92.6</v>
      </c>
      <c r="BY30" s="684"/>
      <c r="BZ30" s="684"/>
      <c r="CA30" s="684"/>
      <c r="CB30" s="685"/>
      <c r="CD30" s="688"/>
      <c r="CE30" s="689"/>
      <c r="CF30" s="639" t="s">
        <v>293</v>
      </c>
      <c r="CG30" s="640"/>
      <c r="CH30" s="640"/>
      <c r="CI30" s="640"/>
      <c r="CJ30" s="640"/>
      <c r="CK30" s="640"/>
      <c r="CL30" s="640"/>
      <c r="CM30" s="640"/>
      <c r="CN30" s="640"/>
      <c r="CO30" s="640"/>
      <c r="CP30" s="640"/>
      <c r="CQ30" s="641"/>
      <c r="CR30" s="625">
        <v>402427</v>
      </c>
      <c r="CS30" s="626"/>
      <c r="CT30" s="626"/>
      <c r="CU30" s="626"/>
      <c r="CV30" s="626"/>
      <c r="CW30" s="626"/>
      <c r="CX30" s="626"/>
      <c r="CY30" s="627"/>
      <c r="CZ30" s="659">
        <v>9.6999999999999993</v>
      </c>
      <c r="DA30" s="660"/>
      <c r="DB30" s="660"/>
      <c r="DC30" s="661"/>
      <c r="DD30" s="634">
        <v>343057</v>
      </c>
      <c r="DE30" s="626"/>
      <c r="DF30" s="626"/>
      <c r="DG30" s="626"/>
      <c r="DH30" s="626"/>
      <c r="DI30" s="626"/>
      <c r="DJ30" s="626"/>
      <c r="DK30" s="627"/>
      <c r="DL30" s="634">
        <v>343057</v>
      </c>
      <c r="DM30" s="626"/>
      <c r="DN30" s="626"/>
      <c r="DO30" s="626"/>
      <c r="DP30" s="626"/>
      <c r="DQ30" s="626"/>
      <c r="DR30" s="626"/>
      <c r="DS30" s="626"/>
      <c r="DT30" s="626"/>
      <c r="DU30" s="626"/>
      <c r="DV30" s="627"/>
      <c r="DW30" s="630">
        <v>13.2</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83150</v>
      </c>
      <c r="S31" s="626"/>
      <c r="T31" s="626"/>
      <c r="U31" s="626"/>
      <c r="V31" s="626"/>
      <c r="W31" s="626"/>
      <c r="X31" s="626"/>
      <c r="Y31" s="627"/>
      <c r="Z31" s="628">
        <v>2</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99.6</v>
      </c>
      <c r="BH31" s="657"/>
      <c r="BI31" s="657"/>
      <c r="BJ31" s="657"/>
      <c r="BK31" s="657"/>
      <c r="BL31" s="657"/>
      <c r="BM31" s="631">
        <v>97.1</v>
      </c>
      <c r="BN31" s="681"/>
      <c r="BO31" s="681"/>
      <c r="BP31" s="681"/>
      <c r="BQ31" s="682"/>
      <c r="BR31" s="680">
        <v>99.7</v>
      </c>
      <c r="BS31" s="657"/>
      <c r="BT31" s="657"/>
      <c r="BU31" s="657"/>
      <c r="BV31" s="657"/>
      <c r="BW31" s="657"/>
      <c r="BX31" s="631">
        <v>96.1</v>
      </c>
      <c r="BY31" s="681"/>
      <c r="BZ31" s="681"/>
      <c r="CA31" s="681"/>
      <c r="CB31" s="682"/>
      <c r="CD31" s="688"/>
      <c r="CE31" s="689"/>
      <c r="CF31" s="639" t="s">
        <v>297</v>
      </c>
      <c r="CG31" s="640"/>
      <c r="CH31" s="640"/>
      <c r="CI31" s="640"/>
      <c r="CJ31" s="640"/>
      <c r="CK31" s="640"/>
      <c r="CL31" s="640"/>
      <c r="CM31" s="640"/>
      <c r="CN31" s="640"/>
      <c r="CO31" s="640"/>
      <c r="CP31" s="640"/>
      <c r="CQ31" s="641"/>
      <c r="CR31" s="625">
        <v>28329</v>
      </c>
      <c r="CS31" s="657"/>
      <c r="CT31" s="657"/>
      <c r="CU31" s="657"/>
      <c r="CV31" s="657"/>
      <c r="CW31" s="657"/>
      <c r="CX31" s="657"/>
      <c r="CY31" s="658"/>
      <c r="CZ31" s="659">
        <v>0.7</v>
      </c>
      <c r="DA31" s="660"/>
      <c r="DB31" s="660"/>
      <c r="DC31" s="661"/>
      <c r="DD31" s="634">
        <v>28329</v>
      </c>
      <c r="DE31" s="657"/>
      <c r="DF31" s="657"/>
      <c r="DG31" s="657"/>
      <c r="DH31" s="657"/>
      <c r="DI31" s="657"/>
      <c r="DJ31" s="657"/>
      <c r="DK31" s="658"/>
      <c r="DL31" s="634">
        <v>28329</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87105</v>
      </c>
      <c r="S32" s="626"/>
      <c r="T32" s="626"/>
      <c r="U32" s="626"/>
      <c r="V32" s="626"/>
      <c r="W32" s="626"/>
      <c r="X32" s="626"/>
      <c r="Y32" s="627"/>
      <c r="Z32" s="628">
        <v>2.1</v>
      </c>
      <c r="AA32" s="628"/>
      <c r="AB32" s="628"/>
      <c r="AC32" s="628"/>
      <c r="AD32" s="629">
        <v>5500</v>
      </c>
      <c r="AE32" s="629"/>
      <c r="AF32" s="629"/>
      <c r="AG32" s="629"/>
      <c r="AH32" s="629"/>
      <c r="AI32" s="629"/>
      <c r="AJ32" s="629"/>
      <c r="AK32" s="629"/>
      <c r="AL32" s="630">
        <v>0.2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99.7</v>
      </c>
      <c r="BH32" s="693"/>
      <c r="BI32" s="693"/>
      <c r="BJ32" s="693"/>
      <c r="BK32" s="693"/>
      <c r="BL32" s="693"/>
      <c r="BM32" s="694">
        <v>87</v>
      </c>
      <c r="BN32" s="693"/>
      <c r="BO32" s="693"/>
      <c r="BP32" s="693"/>
      <c r="BQ32" s="695"/>
      <c r="BR32" s="692">
        <v>97.4</v>
      </c>
      <c r="BS32" s="693"/>
      <c r="BT32" s="693"/>
      <c r="BU32" s="693"/>
      <c r="BV32" s="693"/>
      <c r="BW32" s="693"/>
      <c r="BX32" s="694">
        <v>87.1</v>
      </c>
      <c r="BY32" s="693"/>
      <c r="BZ32" s="693"/>
      <c r="CA32" s="693"/>
      <c r="CB32" s="695"/>
      <c r="CD32" s="690"/>
      <c r="CE32" s="691"/>
      <c r="CF32" s="639" t="s">
        <v>300</v>
      </c>
      <c r="CG32" s="640"/>
      <c r="CH32" s="640"/>
      <c r="CI32" s="640"/>
      <c r="CJ32" s="640"/>
      <c r="CK32" s="640"/>
      <c r="CL32" s="640"/>
      <c r="CM32" s="640"/>
      <c r="CN32" s="640"/>
      <c r="CO32" s="640"/>
      <c r="CP32" s="640"/>
      <c r="CQ32" s="641"/>
      <c r="CR32" s="625">
        <v>335</v>
      </c>
      <c r="CS32" s="626"/>
      <c r="CT32" s="626"/>
      <c r="CU32" s="626"/>
      <c r="CV32" s="626"/>
      <c r="CW32" s="626"/>
      <c r="CX32" s="626"/>
      <c r="CY32" s="627"/>
      <c r="CZ32" s="659">
        <v>0</v>
      </c>
      <c r="DA32" s="660"/>
      <c r="DB32" s="660"/>
      <c r="DC32" s="661"/>
      <c r="DD32" s="634">
        <v>335</v>
      </c>
      <c r="DE32" s="626"/>
      <c r="DF32" s="626"/>
      <c r="DG32" s="626"/>
      <c r="DH32" s="626"/>
      <c r="DI32" s="626"/>
      <c r="DJ32" s="626"/>
      <c r="DK32" s="627"/>
      <c r="DL32" s="634">
        <v>335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692508</v>
      </c>
      <c r="S33" s="626"/>
      <c r="T33" s="626"/>
      <c r="U33" s="626"/>
      <c r="V33" s="626"/>
      <c r="W33" s="626"/>
      <c r="X33" s="626"/>
      <c r="Y33" s="627"/>
      <c r="Z33" s="628">
        <v>16.399999999999999</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2135366</v>
      </c>
      <c r="CS33" s="657"/>
      <c r="CT33" s="657"/>
      <c r="CU33" s="657"/>
      <c r="CV33" s="657"/>
      <c r="CW33" s="657"/>
      <c r="CX33" s="657"/>
      <c r="CY33" s="658"/>
      <c r="CZ33" s="659">
        <v>51.5</v>
      </c>
      <c r="DA33" s="660"/>
      <c r="DB33" s="660"/>
      <c r="DC33" s="661"/>
      <c r="DD33" s="634">
        <v>1658160</v>
      </c>
      <c r="DE33" s="657"/>
      <c r="DF33" s="657"/>
      <c r="DG33" s="657"/>
      <c r="DH33" s="657"/>
      <c r="DI33" s="657"/>
      <c r="DJ33" s="657"/>
      <c r="DK33" s="658"/>
      <c r="DL33" s="634">
        <v>903124</v>
      </c>
      <c r="DM33" s="657"/>
      <c r="DN33" s="657"/>
      <c r="DO33" s="657"/>
      <c r="DP33" s="657"/>
      <c r="DQ33" s="657"/>
      <c r="DR33" s="657"/>
      <c r="DS33" s="657"/>
      <c r="DT33" s="657"/>
      <c r="DU33" s="657"/>
      <c r="DV33" s="658"/>
      <c r="DW33" s="630">
        <v>34.799999999999997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750994</v>
      </c>
      <c r="CS34" s="626"/>
      <c r="CT34" s="626"/>
      <c r="CU34" s="626"/>
      <c r="CV34" s="626"/>
      <c r="CW34" s="626"/>
      <c r="CX34" s="626"/>
      <c r="CY34" s="627"/>
      <c r="CZ34" s="659">
        <v>18.100000000000001</v>
      </c>
      <c r="DA34" s="660"/>
      <c r="DB34" s="660"/>
      <c r="DC34" s="661"/>
      <c r="DD34" s="634">
        <v>537884</v>
      </c>
      <c r="DE34" s="626"/>
      <c r="DF34" s="626"/>
      <c r="DG34" s="626"/>
      <c r="DH34" s="626"/>
      <c r="DI34" s="626"/>
      <c r="DJ34" s="626"/>
      <c r="DK34" s="627"/>
      <c r="DL34" s="634">
        <v>347800</v>
      </c>
      <c r="DM34" s="626"/>
      <c r="DN34" s="626"/>
      <c r="DO34" s="626"/>
      <c r="DP34" s="626"/>
      <c r="DQ34" s="626"/>
      <c r="DR34" s="626"/>
      <c r="DS34" s="626"/>
      <c r="DT34" s="626"/>
      <c r="DU34" s="626"/>
      <c r="DV34" s="627"/>
      <c r="DW34" s="630">
        <v>13.4</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90408</v>
      </c>
      <c r="S35" s="626"/>
      <c r="T35" s="626"/>
      <c r="U35" s="626"/>
      <c r="V35" s="626"/>
      <c r="W35" s="626"/>
      <c r="X35" s="626"/>
      <c r="Y35" s="627"/>
      <c r="Z35" s="628">
        <v>2.1</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234656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5257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186460</v>
      </c>
      <c r="CS35" s="657"/>
      <c r="CT35" s="657"/>
      <c r="CU35" s="657"/>
      <c r="CV35" s="657"/>
      <c r="CW35" s="657"/>
      <c r="CX35" s="657"/>
      <c r="CY35" s="658"/>
      <c r="CZ35" s="659">
        <v>4.5</v>
      </c>
      <c r="DA35" s="660"/>
      <c r="DB35" s="660"/>
      <c r="DC35" s="661"/>
      <c r="DD35" s="634">
        <v>168823</v>
      </c>
      <c r="DE35" s="657"/>
      <c r="DF35" s="657"/>
      <c r="DG35" s="657"/>
      <c r="DH35" s="657"/>
      <c r="DI35" s="657"/>
      <c r="DJ35" s="657"/>
      <c r="DK35" s="658"/>
      <c r="DL35" s="634">
        <v>164101</v>
      </c>
      <c r="DM35" s="657"/>
      <c r="DN35" s="657"/>
      <c r="DO35" s="657"/>
      <c r="DP35" s="657"/>
      <c r="DQ35" s="657"/>
      <c r="DR35" s="657"/>
      <c r="DS35" s="657"/>
      <c r="DT35" s="657"/>
      <c r="DU35" s="657"/>
      <c r="DV35" s="658"/>
      <c r="DW35" s="630">
        <v>6.3</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4224781</v>
      </c>
      <c r="S36" s="698"/>
      <c r="T36" s="698"/>
      <c r="U36" s="698"/>
      <c r="V36" s="698"/>
      <c r="W36" s="698"/>
      <c r="X36" s="698"/>
      <c r="Y36" s="699"/>
      <c r="Z36" s="700">
        <v>100</v>
      </c>
      <c r="AA36" s="700"/>
      <c r="AB36" s="700"/>
      <c r="AC36" s="700"/>
      <c r="AD36" s="701">
        <v>2503753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50571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3106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749301</v>
      </c>
      <c r="CS36" s="626"/>
      <c r="CT36" s="626"/>
      <c r="CU36" s="626"/>
      <c r="CV36" s="626"/>
      <c r="CW36" s="626"/>
      <c r="CX36" s="626"/>
      <c r="CY36" s="627"/>
      <c r="CZ36" s="659">
        <v>18.100000000000001</v>
      </c>
      <c r="DA36" s="660"/>
      <c r="DB36" s="660"/>
      <c r="DC36" s="661"/>
      <c r="DD36" s="634">
        <v>547515</v>
      </c>
      <c r="DE36" s="626"/>
      <c r="DF36" s="626"/>
      <c r="DG36" s="626"/>
      <c r="DH36" s="626"/>
      <c r="DI36" s="626"/>
      <c r="DJ36" s="626"/>
      <c r="DK36" s="627"/>
      <c r="DL36" s="634">
        <v>275561</v>
      </c>
      <c r="DM36" s="626"/>
      <c r="DN36" s="626"/>
      <c r="DO36" s="626"/>
      <c r="DP36" s="626"/>
      <c r="DQ36" s="626"/>
      <c r="DR36" s="626"/>
      <c r="DS36" s="626"/>
      <c r="DT36" s="626"/>
      <c r="DU36" s="626"/>
      <c r="DV36" s="627"/>
      <c r="DW36" s="630">
        <v>10.6</v>
      </c>
      <c r="DX36" s="655"/>
      <c r="DY36" s="655"/>
      <c r="DZ36" s="655"/>
      <c r="EA36" s="655"/>
      <c r="EB36" s="655"/>
      <c r="EC36" s="656"/>
    </row>
    <row r="37" spans="2:133" ht="11.25" customHeight="1">
      <c r="AQ37" s="704" t="s">
        <v>315</v>
      </c>
      <c r="AR37" s="705"/>
      <c r="AS37" s="705"/>
      <c r="AT37" s="705"/>
      <c r="AU37" s="705"/>
      <c r="AV37" s="705"/>
      <c r="AW37" s="705"/>
      <c r="AX37" s="705"/>
      <c r="AY37" s="706"/>
      <c r="AZ37" s="625">
        <v>48774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250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146416</v>
      </c>
      <c r="CS37" s="657"/>
      <c r="CT37" s="657"/>
      <c r="CU37" s="657"/>
      <c r="CV37" s="657"/>
      <c r="CW37" s="657"/>
      <c r="CX37" s="657"/>
      <c r="CY37" s="658"/>
      <c r="CZ37" s="659">
        <v>3.5</v>
      </c>
      <c r="DA37" s="660"/>
      <c r="DB37" s="660"/>
      <c r="DC37" s="661"/>
      <c r="DD37" s="634">
        <v>146416</v>
      </c>
      <c r="DE37" s="657"/>
      <c r="DF37" s="657"/>
      <c r="DG37" s="657"/>
      <c r="DH37" s="657"/>
      <c r="DI37" s="657"/>
      <c r="DJ37" s="657"/>
      <c r="DK37" s="658"/>
      <c r="DL37" s="634">
        <v>146416</v>
      </c>
      <c r="DM37" s="657"/>
      <c r="DN37" s="657"/>
      <c r="DO37" s="657"/>
      <c r="DP37" s="657"/>
      <c r="DQ37" s="657"/>
      <c r="DR37" s="657"/>
      <c r="DS37" s="657"/>
      <c r="DT37" s="657"/>
      <c r="DU37" s="657"/>
      <c r="DV37" s="658"/>
      <c r="DW37" s="630">
        <v>5.6</v>
      </c>
      <c r="DX37" s="655"/>
      <c r="DY37" s="655"/>
      <c r="DZ37" s="655"/>
      <c r="EA37" s="655"/>
      <c r="EB37" s="655"/>
      <c r="EC37" s="656"/>
    </row>
    <row r="38" spans="2:133" ht="11.25" customHeight="1">
      <c r="AQ38" s="704" t="s">
        <v>318</v>
      </c>
      <c r="AR38" s="705"/>
      <c r="AS38" s="705"/>
      <c r="AT38" s="705"/>
      <c r="AU38" s="705"/>
      <c r="AV38" s="705"/>
      <c r="AW38" s="705"/>
      <c r="AX38" s="705"/>
      <c r="AY38" s="706"/>
      <c r="AZ38" s="625">
        <v>48165</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452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184085</v>
      </c>
      <c r="CS38" s="626"/>
      <c r="CT38" s="626"/>
      <c r="CU38" s="626"/>
      <c r="CV38" s="626"/>
      <c r="CW38" s="626"/>
      <c r="CX38" s="626"/>
      <c r="CY38" s="627"/>
      <c r="CZ38" s="659">
        <v>4.4000000000000004</v>
      </c>
      <c r="DA38" s="660"/>
      <c r="DB38" s="660"/>
      <c r="DC38" s="661"/>
      <c r="DD38" s="634">
        <v>173366</v>
      </c>
      <c r="DE38" s="626"/>
      <c r="DF38" s="626"/>
      <c r="DG38" s="626"/>
      <c r="DH38" s="626"/>
      <c r="DI38" s="626"/>
      <c r="DJ38" s="626"/>
      <c r="DK38" s="627"/>
      <c r="DL38" s="634">
        <v>115662</v>
      </c>
      <c r="DM38" s="626"/>
      <c r="DN38" s="626"/>
      <c r="DO38" s="626"/>
      <c r="DP38" s="626"/>
      <c r="DQ38" s="626"/>
      <c r="DR38" s="626"/>
      <c r="DS38" s="626"/>
      <c r="DT38" s="626"/>
      <c r="DU38" s="626"/>
      <c r="DV38" s="627"/>
      <c r="DW38" s="630">
        <v>4.5</v>
      </c>
      <c r="DX38" s="655"/>
      <c r="DY38" s="655"/>
      <c r="DZ38" s="655"/>
      <c r="EA38" s="655"/>
      <c r="EB38" s="655"/>
      <c r="EC38" s="656"/>
    </row>
    <row r="39" spans="2:133" ht="11.25" customHeight="1">
      <c r="AQ39" s="704" t="s">
        <v>321</v>
      </c>
      <c r="AR39" s="705"/>
      <c r="AS39" s="705"/>
      <c r="AT39" s="705"/>
      <c r="AU39" s="705"/>
      <c r="AV39" s="705"/>
      <c r="AW39" s="705"/>
      <c r="AX39" s="705"/>
      <c r="AY39" s="706"/>
      <c r="AZ39" s="625">
        <v>376</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261646</v>
      </c>
      <c r="CS39" s="657"/>
      <c r="CT39" s="657"/>
      <c r="CU39" s="657"/>
      <c r="CV39" s="657"/>
      <c r="CW39" s="657"/>
      <c r="CX39" s="657"/>
      <c r="CY39" s="658"/>
      <c r="CZ39" s="659">
        <v>6.3</v>
      </c>
      <c r="DA39" s="660"/>
      <c r="DB39" s="660"/>
      <c r="DC39" s="661"/>
      <c r="DD39" s="634">
        <v>230572</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24884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2880</v>
      </c>
      <c r="CS40" s="626"/>
      <c r="CT40" s="626"/>
      <c r="CU40" s="626"/>
      <c r="CV40" s="626"/>
      <c r="CW40" s="626"/>
      <c r="CX40" s="626"/>
      <c r="CY40" s="627"/>
      <c r="CZ40" s="659">
        <v>0.1</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61886</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823852</v>
      </c>
      <c r="CS42" s="626"/>
      <c r="CT42" s="626"/>
      <c r="CU42" s="626"/>
      <c r="CV42" s="626"/>
      <c r="CW42" s="626"/>
      <c r="CX42" s="626"/>
      <c r="CY42" s="627"/>
      <c r="CZ42" s="659">
        <v>19.899999999999999</v>
      </c>
      <c r="DA42" s="708"/>
      <c r="DB42" s="708"/>
      <c r="DC42" s="709"/>
      <c r="DD42" s="634">
        <v>165466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7554</v>
      </c>
      <c r="CS43" s="657"/>
      <c r="CT43" s="657"/>
      <c r="CU43" s="657"/>
      <c r="CV43" s="657"/>
      <c r="CW43" s="657"/>
      <c r="CX43" s="657"/>
      <c r="CY43" s="658"/>
      <c r="CZ43" s="659">
        <v>0.2</v>
      </c>
      <c r="DA43" s="660"/>
      <c r="DB43" s="660"/>
      <c r="DC43" s="661"/>
      <c r="DD43" s="634">
        <v>7554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814089</v>
      </c>
      <c r="CS44" s="626"/>
      <c r="CT44" s="626"/>
      <c r="CU44" s="626"/>
      <c r="CV44" s="626"/>
      <c r="CW44" s="626"/>
      <c r="CX44" s="626"/>
      <c r="CY44" s="627"/>
      <c r="CZ44" s="659">
        <v>19.7</v>
      </c>
      <c r="DA44" s="708"/>
      <c r="DB44" s="708"/>
      <c r="DC44" s="709"/>
      <c r="DD44" s="634">
        <v>157203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246840</v>
      </c>
      <c r="CS45" s="657"/>
      <c r="CT45" s="657"/>
      <c r="CU45" s="657"/>
      <c r="CV45" s="657"/>
      <c r="CW45" s="657"/>
      <c r="CX45" s="657"/>
      <c r="CY45" s="658"/>
      <c r="CZ45" s="659">
        <v>6</v>
      </c>
      <c r="DA45" s="660"/>
      <c r="DB45" s="660"/>
      <c r="DC45" s="661"/>
      <c r="DD45" s="634">
        <v>18577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489503</v>
      </c>
      <c r="CS46" s="626"/>
      <c r="CT46" s="626"/>
      <c r="CU46" s="626"/>
      <c r="CV46" s="626"/>
      <c r="CW46" s="626"/>
      <c r="CX46" s="626"/>
      <c r="CY46" s="627"/>
      <c r="CZ46" s="659">
        <v>11.8</v>
      </c>
      <c r="DA46" s="708"/>
      <c r="DB46" s="708"/>
      <c r="DC46" s="709"/>
      <c r="DD46" s="634">
        <v>132593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9763</v>
      </c>
      <c r="CS47" s="657"/>
      <c r="CT47" s="657"/>
      <c r="CU47" s="657"/>
      <c r="CV47" s="657"/>
      <c r="CW47" s="657"/>
      <c r="CX47" s="657"/>
      <c r="CY47" s="658"/>
      <c r="CZ47" s="659">
        <v>0.2</v>
      </c>
      <c r="DA47" s="660"/>
      <c r="DB47" s="660"/>
      <c r="DC47" s="661"/>
      <c r="DD47" s="634">
        <v>8263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4142787</v>
      </c>
      <c r="CS49" s="693"/>
      <c r="CT49" s="693"/>
      <c r="CU49" s="693"/>
      <c r="CV49" s="693"/>
      <c r="CW49" s="693"/>
      <c r="CX49" s="693"/>
      <c r="CY49" s="720"/>
      <c r="CZ49" s="721">
        <v>100</v>
      </c>
      <c r="DA49" s="722"/>
      <c r="DB49" s="722"/>
      <c r="DC49" s="723"/>
      <c r="DD49" s="724">
        <v>2843286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4240</v>
      </c>
      <c r="R7" s="755"/>
      <c r="S7" s="755"/>
      <c r="T7" s="755"/>
      <c r="U7" s="755"/>
      <c r="V7" s="755">
        <v>4158</v>
      </c>
      <c r="W7" s="755"/>
      <c r="X7" s="755"/>
      <c r="Y7" s="755"/>
      <c r="Z7" s="755"/>
      <c r="AA7" s="755">
        <v>82</v>
      </c>
      <c r="AB7" s="755"/>
      <c r="AC7" s="755"/>
      <c r="AD7" s="755"/>
      <c r="AE7" s="756"/>
      <c r="AF7" s="757">
        <v>82</v>
      </c>
      <c r="AG7" s="758"/>
      <c r="AH7" s="758"/>
      <c r="AI7" s="758"/>
      <c r="AJ7" s="759"/>
      <c r="AK7" s="794">
        <v>46.6</v>
      </c>
      <c r="AL7" s="795"/>
      <c r="AM7" s="795"/>
      <c r="AN7" s="795"/>
      <c r="AO7" s="795"/>
      <c r="AP7" s="795">
        <v>4783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541</v>
      </c>
      <c r="BT7" s="799"/>
      <c r="BU7" s="799"/>
      <c r="BV7" s="799"/>
      <c r="BW7" s="799"/>
      <c r="BX7" s="799"/>
      <c r="BY7" s="799"/>
      <c r="BZ7" s="799"/>
      <c r="CA7" s="799"/>
      <c r="CB7" s="799"/>
      <c r="CC7" s="799"/>
      <c r="CD7" s="799"/>
      <c r="CE7" s="799"/>
      <c r="CF7" s="799"/>
      <c r="CG7" s="800"/>
      <c r="CH7" s="791">
        <v>4.5</v>
      </c>
      <c r="CI7" s="792"/>
      <c r="CJ7" s="792"/>
      <c r="CK7" s="792"/>
      <c r="CL7" s="793"/>
      <c r="CM7" s="791">
        <v>65</v>
      </c>
      <c r="CN7" s="792"/>
      <c r="CO7" s="792"/>
      <c r="CP7" s="792"/>
      <c r="CQ7" s="793"/>
      <c r="CR7" s="791">
        <v>6</v>
      </c>
      <c r="CS7" s="792"/>
      <c r="CT7" s="792"/>
      <c r="CU7" s="792"/>
      <c r="CV7" s="793"/>
      <c r="CW7" s="791">
        <v>36</v>
      </c>
      <c r="CX7" s="792"/>
      <c r="CY7" s="792"/>
      <c r="CZ7" s="792"/>
      <c r="DA7" s="793"/>
      <c r="DB7" s="791" t="s">
        <v>535</v>
      </c>
      <c r="DC7" s="792"/>
      <c r="DD7" s="792"/>
      <c r="DE7" s="792"/>
      <c r="DF7" s="793"/>
      <c r="DG7" s="791" t="s">
        <v>535</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2.9</v>
      </c>
      <c r="R8" s="779"/>
      <c r="S8" s="779"/>
      <c r="T8" s="779"/>
      <c r="U8" s="779"/>
      <c r="V8" s="779">
        <v>2.9</v>
      </c>
      <c r="W8" s="779"/>
      <c r="X8" s="779"/>
      <c r="Y8" s="779"/>
      <c r="Z8" s="779"/>
      <c r="AA8" s="779">
        <v>0</v>
      </c>
      <c r="AB8" s="779"/>
      <c r="AC8" s="779"/>
      <c r="AD8" s="779"/>
      <c r="AE8" s="780"/>
      <c r="AF8" s="781" t="s">
        <v>113</v>
      </c>
      <c r="AG8" s="782"/>
      <c r="AH8" s="782"/>
      <c r="AI8" s="782"/>
      <c r="AJ8" s="783"/>
      <c r="AK8" s="784">
        <v>0</v>
      </c>
      <c r="AL8" s="785"/>
      <c r="AM8" s="785"/>
      <c r="AN8" s="785"/>
      <c r="AO8" s="785"/>
      <c r="AP8" s="785" t="s">
        <v>540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4243</v>
      </c>
      <c r="R23" s="814"/>
      <c r="S23" s="814"/>
      <c r="T23" s="814"/>
      <c r="U23" s="814"/>
      <c r="V23" s="814">
        <v>4161</v>
      </c>
      <c r="W23" s="814"/>
      <c r="X23" s="814"/>
      <c r="Y23" s="814"/>
      <c r="Z23" s="814"/>
      <c r="AA23" s="814">
        <v>82</v>
      </c>
      <c r="AB23" s="814"/>
      <c r="AC23" s="814"/>
      <c r="AD23" s="814"/>
      <c r="AE23" s="815"/>
      <c r="AF23" s="816">
        <v>82</v>
      </c>
      <c r="AG23" s="814"/>
      <c r="AH23" s="814"/>
      <c r="AI23" s="814"/>
      <c r="AJ23" s="817"/>
      <c r="AK23" s="818"/>
      <c r="AL23" s="819"/>
      <c r="AM23" s="819"/>
      <c r="AN23" s="819"/>
      <c r="AO23" s="819"/>
      <c r="AP23" s="814">
        <v>4783</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243.3</v>
      </c>
      <c r="R28" s="843"/>
      <c r="S28" s="843"/>
      <c r="T28" s="843"/>
      <c r="U28" s="843"/>
      <c r="V28" s="843">
        <v>238</v>
      </c>
      <c r="W28" s="843"/>
      <c r="X28" s="843"/>
      <c r="Y28" s="843"/>
      <c r="Z28" s="843"/>
      <c r="AA28" s="843">
        <v>5</v>
      </c>
      <c r="AB28" s="843"/>
      <c r="AC28" s="843"/>
      <c r="AD28" s="843"/>
      <c r="AE28" s="844"/>
      <c r="AF28" s="845">
        <v>5</v>
      </c>
      <c r="AG28" s="843"/>
      <c r="AH28" s="843"/>
      <c r="AI28" s="843"/>
      <c r="AJ28" s="846"/>
      <c r="AK28" s="847">
        <v>11.7</v>
      </c>
      <c r="AL28" s="838"/>
      <c r="AM28" s="838"/>
      <c r="AN28" s="838"/>
      <c r="AO28" s="838"/>
      <c r="AP28" s="838" t="s">
        <v>539</v>
      </c>
      <c r="AQ28" s="838"/>
      <c r="AR28" s="838"/>
      <c r="AS28" s="838"/>
      <c r="AT28" s="838"/>
      <c r="AU28" s="838" t="s">
        <v>535</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168.8</v>
      </c>
      <c r="R29" s="779"/>
      <c r="S29" s="779"/>
      <c r="T29" s="779"/>
      <c r="U29" s="779"/>
      <c r="V29" s="779">
        <v>156.6</v>
      </c>
      <c r="W29" s="779"/>
      <c r="X29" s="779"/>
      <c r="Y29" s="779"/>
      <c r="Z29" s="779"/>
      <c r="AA29" s="779">
        <v>12</v>
      </c>
      <c r="AB29" s="779"/>
      <c r="AC29" s="779"/>
      <c r="AD29" s="779"/>
      <c r="AE29" s="780"/>
      <c r="AF29" s="781">
        <v>12</v>
      </c>
      <c r="AG29" s="782"/>
      <c r="AH29" s="782"/>
      <c r="AI29" s="782"/>
      <c r="AJ29" s="783"/>
      <c r="AK29" s="850">
        <v>22.9</v>
      </c>
      <c r="AL29" s="851"/>
      <c r="AM29" s="851"/>
      <c r="AN29" s="851"/>
      <c r="AO29" s="851"/>
      <c r="AP29" s="851" t="s">
        <v>535</v>
      </c>
      <c r="AQ29" s="851"/>
      <c r="AR29" s="851"/>
      <c r="AS29" s="851"/>
      <c r="AT29" s="851"/>
      <c r="AU29" s="851" t="s">
        <v>535</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30.2</v>
      </c>
      <c r="R30" s="779"/>
      <c r="S30" s="779"/>
      <c r="T30" s="779"/>
      <c r="U30" s="779"/>
      <c r="V30" s="779">
        <v>30.1</v>
      </c>
      <c r="W30" s="779"/>
      <c r="X30" s="779"/>
      <c r="Y30" s="779"/>
      <c r="Z30" s="779"/>
      <c r="AA30" s="779">
        <v>0</v>
      </c>
      <c r="AB30" s="779"/>
      <c r="AC30" s="779"/>
      <c r="AD30" s="779"/>
      <c r="AE30" s="780"/>
      <c r="AF30" s="781">
        <v>0</v>
      </c>
      <c r="AG30" s="782"/>
      <c r="AH30" s="782"/>
      <c r="AI30" s="782"/>
      <c r="AJ30" s="783"/>
      <c r="AK30" s="850">
        <v>9.6</v>
      </c>
      <c r="AL30" s="851"/>
      <c r="AM30" s="851"/>
      <c r="AN30" s="851"/>
      <c r="AO30" s="851"/>
      <c r="AP30" s="851" t="s">
        <v>535</v>
      </c>
      <c r="AQ30" s="851"/>
      <c r="AR30" s="851"/>
      <c r="AS30" s="851"/>
      <c r="AT30" s="851"/>
      <c r="AU30" s="851" t="s">
        <v>535</v>
      </c>
      <c r="AV30" s="851"/>
      <c r="AW30" s="851"/>
      <c r="AX30" s="851"/>
      <c r="AY30" s="851"/>
      <c r="AZ30" s="852" t="s">
        <v>535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79.099999999999994</v>
      </c>
      <c r="R31" s="779"/>
      <c r="S31" s="779"/>
      <c r="T31" s="779"/>
      <c r="U31" s="779"/>
      <c r="V31" s="779">
        <v>52.3</v>
      </c>
      <c r="W31" s="779"/>
      <c r="X31" s="779"/>
      <c r="Y31" s="779"/>
      <c r="Z31" s="779"/>
      <c r="AA31" s="779">
        <v>27</v>
      </c>
      <c r="AB31" s="779"/>
      <c r="AC31" s="779"/>
      <c r="AD31" s="779"/>
      <c r="AE31" s="780"/>
      <c r="AF31" s="781">
        <v>27</v>
      </c>
      <c r="AG31" s="782"/>
      <c r="AH31" s="782"/>
      <c r="AI31" s="782"/>
      <c r="AJ31" s="783"/>
      <c r="AK31" s="850">
        <v>0</v>
      </c>
      <c r="AL31" s="851"/>
      <c r="AM31" s="851"/>
      <c r="AN31" s="851"/>
      <c r="AO31" s="851"/>
      <c r="AP31" s="851">
        <v>0</v>
      </c>
      <c r="AQ31" s="851"/>
      <c r="AR31" s="851"/>
      <c r="AS31" s="851"/>
      <c r="AT31" s="851"/>
      <c r="AU31" s="851">
        <v>0</v>
      </c>
      <c r="AV31" s="851"/>
      <c r="AW31" s="851"/>
      <c r="AX31" s="851"/>
      <c r="AY31" s="851"/>
      <c r="AZ31" s="852" t="s">
        <v>535</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73.8</v>
      </c>
      <c r="R32" s="779"/>
      <c r="S32" s="779"/>
      <c r="T32" s="779"/>
      <c r="U32" s="779"/>
      <c r="V32" s="779">
        <v>73.8</v>
      </c>
      <c r="W32" s="779"/>
      <c r="X32" s="779"/>
      <c r="Y32" s="779"/>
      <c r="Z32" s="779"/>
      <c r="AA32" s="779">
        <v>0</v>
      </c>
      <c r="AB32" s="779"/>
      <c r="AC32" s="779"/>
      <c r="AD32" s="779"/>
      <c r="AE32" s="780"/>
      <c r="AF32" s="781" t="s">
        <v>113</v>
      </c>
      <c r="AG32" s="782"/>
      <c r="AH32" s="782"/>
      <c r="AI32" s="782"/>
      <c r="AJ32" s="783"/>
      <c r="AK32" s="850">
        <v>48.7</v>
      </c>
      <c r="AL32" s="851"/>
      <c r="AM32" s="851"/>
      <c r="AN32" s="851"/>
      <c r="AO32" s="851"/>
      <c r="AP32" s="851">
        <v>387.1</v>
      </c>
      <c r="AQ32" s="851"/>
      <c r="AR32" s="851"/>
      <c r="AS32" s="851"/>
      <c r="AT32" s="851"/>
      <c r="AU32" s="851">
        <v>296.10000000000002</v>
      </c>
      <c r="AV32" s="851"/>
      <c r="AW32" s="851"/>
      <c r="AX32" s="851"/>
      <c r="AY32" s="851"/>
      <c r="AZ32" s="852" t="s">
        <v>535</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67.900000000000006</v>
      </c>
      <c r="R33" s="779"/>
      <c r="S33" s="779"/>
      <c r="T33" s="779"/>
      <c r="U33" s="779"/>
      <c r="V33" s="779">
        <v>67.900000000000006</v>
      </c>
      <c r="W33" s="779"/>
      <c r="X33" s="779"/>
      <c r="Y33" s="779"/>
      <c r="Z33" s="779"/>
      <c r="AA33" s="779">
        <v>0</v>
      </c>
      <c r="AB33" s="779"/>
      <c r="AC33" s="779"/>
      <c r="AD33" s="779"/>
      <c r="AE33" s="780"/>
      <c r="AF33" s="781" t="s">
        <v>113</v>
      </c>
      <c r="AG33" s="782"/>
      <c r="AH33" s="782"/>
      <c r="AI33" s="782"/>
      <c r="AJ33" s="783"/>
      <c r="AK33" s="850">
        <v>39</v>
      </c>
      <c r="AL33" s="851"/>
      <c r="AM33" s="851"/>
      <c r="AN33" s="851"/>
      <c r="AO33" s="851"/>
      <c r="AP33" s="851">
        <v>368.8</v>
      </c>
      <c r="AQ33" s="851"/>
      <c r="AR33" s="851"/>
      <c r="AS33" s="851"/>
      <c r="AT33" s="851"/>
      <c r="AU33" s="851">
        <v>340</v>
      </c>
      <c r="AV33" s="851"/>
      <c r="AW33" s="851"/>
      <c r="AX33" s="851"/>
      <c r="AY33" s="851"/>
      <c r="AZ33" s="852" t="s">
        <v>535</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44</v>
      </c>
      <c r="AG63" s="862"/>
      <c r="AH63" s="862"/>
      <c r="AI63" s="862"/>
      <c r="AJ63" s="863"/>
      <c r="AK63" s="864"/>
      <c r="AL63" s="859"/>
      <c r="AM63" s="859"/>
      <c r="AN63" s="859"/>
      <c r="AO63" s="859"/>
      <c r="AP63" s="862">
        <v>756</v>
      </c>
      <c r="AQ63" s="862"/>
      <c r="AR63" s="862"/>
      <c r="AS63" s="862"/>
      <c r="AT63" s="862"/>
      <c r="AU63" s="862">
        <v>636</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c r="D68" s="890"/>
      <c r="E68" s="890"/>
      <c r="F68" s="890"/>
      <c r="G68" s="890"/>
      <c r="H68" s="890"/>
      <c r="I68" s="890"/>
      <c r="J68" s="890"/>
      <c r="K68" s="890"/>
      <c r="L68" s="890"/>
      <c r="M68" s="890"/>
      <c r="N68" s="890"/>
      <c r="O68" s="890"/>
      <c r="P68" s="891"/>
      <c r="Q68" s="892">
        <v>548.9</v>
      </c>
      <c r="R68" s="886"/>
      <c r="S68" s="886"/>
      <c r="T68" s="886"/>
      <c r="U68" s="886"/>
      <c r="V68" s="886">
        <v>531.9</v>
      </c>
      <c r="W68" s="886"/>
      <c r="X68" s="886"/>
      <c r="Y68" s="886"/>
      <c r="Z68" s="886"/>
      <c r="AA68" s="886">
        <v>16.899999999999999</v>
      </c>
      <c r="AB68" s="886"/>
      <c r="AC68" s="886"/>
      <c r="AD68" s="886"/>
      <c r="AE68" s="886"/>
      <c r="AF68" s="886">
        <v>16.899999999999999</v>
      </c>
      <c r="AG68" s="886"/>
      <c r="AH68" s="886"/>
      <c r="AI68" s="886"/>
      <c r="AJ68" s="886"/>
      <c r="AK68" s="886" t="s">
        <v>535</v>
      </c>
      <c r="AL68" s="886"/>
      <c r="AM68" s="886"/>
      <c r="AN68" s="886"/>
      <c r="AO68" s="886"/>
      <c r="AP68" s="886" t="s">
        <v>535</v>
      </c>
      <c r="AQ68" s="886"/>
      <c r="AR68" s="886"/>
      <c r="AS68" s="886"/>
      <c r="AT68" s="886"/>
      <c r="AU68" s="886" t="s">
        <v>535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1154</v>
      </c>
      <c r="R69" s="851"/>
      <c r="S69" s="851"/>
      <c r="T69" s="851"/>
      <c r="U69" s="851"/>
      <c r="V69" s="851">
        <v>1102.0999999999999</v>
      </c>
      <c r="W69" s="851"/>
      <c r="X69" s="851"/>
      <c r="Y69" s="851"/>
      <c r="Z69" s="851"/>
      <c r="AA69" s="851">
        <v>51.9</v>
      </c>
      <c r="AB69" s="851"/>
      <c r="AC69" s="851"/>
      <c r="AD69" s="851"/>
      <c r="AE69" s="851"/>
      <c r="AF69" s="851">
        <v>51.9</v>
      </c>
      <c r="AG69" s="851"/>
      <c r="AH69" s="851"/>
      <c r="AI69" s="851"/>
      <c r="AJ69" s="851"/>
      <c r="AK69" s="851" t="s">
        <v>535</v>
      </c>
      <c r="AL69" s="851"/>
      <c r="AM69" s="851"/>
      <c r="AN69" s="851"/>
      <c r="AO69" s="851"/>
      <c r="AP69" s="851" t="s">
        <v>535</v>
      </c>
      <c r="AQ69" s="851"/>
      <c r="AR69" s="851"/>
      <c r="AS69" s="851"/>
      <c r="AT69" s="851"/>
      <c r="AU69" s="851" t="s">
        <v>535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33.4</v>
      </c>
      <c r="R70" s="851"/>
      <c r="S70" s="851"/>
      <c r="T70" s="851"/>
      <c r="U70" s="851"/>
      <c r="V70" s="851">
        <v>30.9</v>
      </c>
      <c r="W70" s="851"/>
      <c r="X70" s="851"/>
      <c r="Y70" s="851"/>
      <c r="Z70" s="851"/>
      <c r="AA70" s="851">
        <v>2</v>
      </c>
      <c r="AB70" s="851"/>
      <c r="AC70" s="851"/>
      <c r="AD70" s="851"/>
      <c r="AE70" s="851"/>
      <c r="AF70" s="851">
        <v>2</v>
      </c>
      <c r="AG70" s="851"/>
      <c r="AH70" s="851"/>
      <c r="AI70" s="851"/>
      <c r="AJ70" s="851"/>
      <c r="AK70" s="851" t="s">
        <v>535</v>
      </c>
      <c r="AL70" s="851"/>
      <c r="AM70" s="851"/>
      <c r="AN70" s="851"/>
      <c r="AO70" s="851"/>
      <c r="AP70" s="851" t="s">
        <v>535</v>
      </c>
      <c r="AQ70" s="851"/>
      <c r="AR70" s="851"/>
      <c r="AS70" s="851"/>
      <c r="AT70" s="851"/>
      <c r="AU70" s="851" t="s">
        <v>535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71</v>
      </c>
      <c r="AG88" s="862"/>
      <c r="AH88" s="862"/>
      <c r="AI88" s="862"/>
      <c r="AJ88" s="862"/>
      <c r="AK88" s="859"/>
      <c r="AL88" s="859"/>
      <c r="AM88" s="859"/>
      <c r="AN88" s="859"/>
      <c r="AO88" s="859"/>
      <c r="AP88" s="862">
        <v>0</v>
      </c>
      <c r="AQ88" s="862"/>
      <c r="AR88" s="862"/>
      <c r="AS88" s="862"/>
      <c r="AT88" s="862"/>
      <c r="AU88" s="862">
        <v>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v>
      </c>
      <c r="CS102" s="870"/>
      <c r="CT102" s="870"/>
      <c r="CU102" s="870"/>
      <c r="CV102" s="913"/>
      <c r="CW102" s="912">
        <v>36</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430924</v>
      </c>
      <c r="AB110" s="922"/>
      <c r="AC110" s="922"/>
      <c r="AD110" s="922"/>
      <c r="AE110" s="923"/>
      <c r="AF110" s="924">
        <v>418337</v>
      </c>
      <c r="AG110" s="922"/>
      <c r="AH110" s="922"/>
      <c r="AI110" s="922"/>
      <c r="AJ110" s="923"/>
      <c r="AK110" s="924">
        <v>430756</v>
      </c>
      <c r="AL110" s="922"/>
      <c r="AM110" s="922"/>
      <c r="AN110" s="922"/>
      <c r="AO110" s="923"/>
      <c r="AP110" s="925">
        <v>20.7</v>
      </c>
      <c r="AQ110" s="926"/>
      <c r="AR110" s="926"/>
      <c r="AS110" s="926"/>
      <c r="AT110" s="927"/>
      <c r="AU110" s="928" t="s">
        <v>62</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3748816</v>
      </c>
      <c r="BR110" s="957"/>
      <c r="BS110" s="957"/>
      <c r="BT110" s="957"/>
      <c r="BU110" s="957"/>
      <c r="BV110" s="957">
        <v>4492669</v>
      </c>
      <c r="BW110" s="957"/>
      <c r="BX110" s="957"/>
      <c r="BY110" s="957"/>
      <c r="BZ110" s="957"/>
      <c r="CA110" s="957">
        <v>4782750</v>
      </c>
      <c r="CB110" s="957"/>
      <c r="CC110" s="957"/>
      <c r="CD110" s="957"/>
      <c r="CE110" s="957"/>
      <c r="CF110" s="971">
        <v>229.4</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746413</v>
      </c>
      <c r="BR112" s="950"/>
      <c r="BS112" s="950"/>
      <c r="BT112" s="950"/>
      <c r="BU112" s="950"/>
      <c r="BV112" s="950">
        <v>674240</v>
      </c>
      <c r="BW112" s="950"/>
      <c r="BX112" s="950"/>
      <c r="BY112" s="950"/>
      <c r="BZ112" s="950"/>
      <c r="CA112" s="950">
        <v>636248</v>
      </c>
      <c r="CB112" s="950"/>
      <c r="CC112" s="950"/>
      <c r="CD112" s="950"/>
      <c r="CE112" s="950"/>
      <c r="CF112" s="944">
        <v>30.5</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72045</v>
      </c>
      <c r="AB113" s="964"/>
      <c r="AC113" s="964"/>
      <c r="AD113" s="964"/>
      <c r="AE113" s="965"/>
      <c r="AF113" s="966">
        <v>75904</v>
      </c>
      <c r="AG113" s="964"/>
      <c r="AH113" s="964"/>
      <c r="AI113" s="964"/>
      <c r="AJ113" s="965"/>
      <c r="AK113" s="966">
        <v>59729</v>
      </c>
      <c r="AL113" s="964"/>
      <c r="AM113" s="964"/>
      <c r="AN113" s="964"/>
      <c r="AO113" s="965"/>
      <c r="AP113" s="967">
        <v>2.9</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t="s">
        <v>113</v>
      </c>
      <c r="BR113" s="950"/>
      <c r="BS113" s="950"/>
      <c r="BT113" s="950"/>
      <c r="BU113" s="950"/>
      <c r="BV113" s="950" t="s">
        <v>113</v>
      </c>
      <c r="BW113" s="950"/>
      <c r="BX113" s="950"/>
      <c r="BY113" s="950"/>
      <c r="BZ113" s="950"/>
      <c r="CA113" s="950" t="s">
        <v>113</v>
      </c>
      <c r="CB113" s="950"/>
      <c r="CC113" s="950"/>
      <c r="CD113" s="950"/>
      <c r="CE113" s="950"/>
      <c r="CF113" s="944" t="s">
        <v>113</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7244</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685209</v>
      </c>
      <c r="BR114" s="950"/>
      <c r="BS114" s="950"/>
      <c r="BT114" s="950"/>
      <c r="BU114" s="950"/>
      <c r="BV114" s="950">
        <v>716883</v>
      </c>
      <c r="BW114" s="950"/>
      <c r="BX114" s="950"/>
      <c r="BY114" s="950"/>
      <c r="BZ114" s="950"/>
      <c r="CA114" s="950">
        <v>868255</v>
      </c>
      <c r="CB114" s="950"/>
      <c r="CC114" s="950"/>
      <c r="CD114" s="950"/>
      <c r="CE114" s="950"/>
      <c r="CF114" s="944">
        <v>41.6</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2049</v>
      </c>
      <c r="AB115" s="964"/>
      <c r="AC115" s="964"/>
      <c r="AD115" s="964"/>
      <c r="AE115" s="965"/>
      <c r="AF115" s="966">
        <v>1684</v>
      </c>
      <c r="AG115" s="964"/>
      <c r="AH115" s="964"/>
      <c r="AI115" s="964"/>
      <c r="AJ115" s="965"/>
      <c r="AK115" s="966">
        <v>1656</v>
      </c>
      <c r="AL115" s="964"/>
      <c r="AM115" s="964"/>
      <c r="AN115" s="964"/>
      <c r="AO115" s="965"/>
      <c r="AP115" s="967">
        <v>0.1</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63</v>
      </c>
      <c r="AB116" s="989"/>
      <c r="AC116" s="989"/>
      <c r="AD116" s="989"/>
      <c r="AE116" s="990"/>
      <c r="AF116" s="991">
        <v>322</v>
      </c>
      <c r="AG116" s="989"/>
      <c r="AH116" s="989"/>
      <c r="AI116" s="989"/>
      <c r="AJ116" s="990"/>
      <c r="AK116" s="991">
        <v>335</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512325</v>
      </c>
      <c r="AB117" s="1007"/>
      <c r="AC117" s="1007"/>
      <c r="AD117" s="1007"/>
      <c r="AE117" s="1008"/>
      <c r="AF117" s="1009">
        <v>496247</v>
      </c>
      <c r="AG117" s="1007"/>
      <c r="AH117" s="1007"/>
      <c r="AI117" s="1007"/>
      <c r="AJ117" s="1008"/>
      <c r="AK117" s="1009">
        <v>492476</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5180438</v>
      </c>
      <c r="BR119" s="1028"/>
      <c r="BS119" s="1028"/>
      <c r="BT119" s="1028"/>
      <c r="BU119" s="1028"/>
      <c r="BV119" s="1028">
        <v>5883792</v>
      </c>
      <c r="BW119" s="1028"/>
      <c r="BX119" s="1028"/>
      <c r="BY119" s="1028"/>
      <c r="BZ119" s="1028"/>
      <c r="CA119" s="1028">
        <v>6287253</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4510764</v>
      </c>
      <c r="BR120" s="957"/>
      <c r="BS120" s="957"/>
      <c r="BT120" s="957"/>
      <c r="BU120" s="957"/>
      <c r="BV120" s="957">
        <v>4835232</v>
      </c>
      <c r="BW120" s="957"/>
      <c r="BX120" s="957"/>
      <c r="BY120" s="957"/>
      <c r="BZ120" s="957"/>
      <c r="CA120" s="957">
        <v>5054376</v>
      </c>
      <c r="CB120" s="957"/>
      <c r="CC120" s="957"/>
      <c r="CD120" s="957"/>
      <c r="CE120" s="957"/>
      <c r="CF120" s="971">
        <v>242.4</v>
      </c>
      <c r="CG120" s="972"/>
      <c r="CH120" s="972"/>
      <c r="CI120" s="972"/>
      <c r="CJ120" s="972"/>
      <c r="CK120" s="1037" t="s">
        <v>438</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410563</v>
      </c>
      <c r="DH120" s="957"/>
      <c r="DI120" s="957"/>
      <c r="DJ120" s="957"/>
      <c r="DK120" s="957"/>
      <c r="DL120" s="957">
        <v>378787</v>
      </c>
      <c r="DM120" s="957"/>
      <c r="DN120" s="957"/>
      <c r="DO120" s="957"/>
      <c r="DP120" s="957"/>
      <c r="DQ120" s="957">
        <v>340052</v>
      </c>
      <c r="DR120" s="957"/>
      <c r="DS120" s="957"/>
      <c r="DT120" s="957"/>
      <c r="DU120" s="957"/>
      <c r="DV120" s="958">
        <v>16.3</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618621</v>
      </c>
      <c r="BR121" s="950"/>
      <c r="BS121" s="950"/>
      <c r="BT121" s="950"/>
      <c r="BU121" s="950"/>
      <c r="BV121" s="950">
        <v>615780</v>
      </c>
      <c r="BW121" s="950"/>
      <c r="BX121" s="950"/>
      <c r="BY121" s="950"/>
      <c r="BZ121" s="950"/>
      <c r="CA121" s="950">
        <v>573945</v>
      </c>
      <c r="CB121" s="950"/>
      <c r="CC121" s="950"/>
      <c r="CD121" s="950"/>
      <c r="CE121" s="950"/>
      <c r="CF121" s="944">
        <v>27.5</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309478</v>
      </c>
      <c r="DH121" s="950"/>
      <c r="DI121" s="950"/>
      <c r="DJ121" s="950"/>
      <c r="DK121" s="950"/>
      <c r="DL121" s="950">
        <v>295453</v>
      </c>
      <c r="DM121" s="950"/>
      <c r="DN121" s="950"/>
      <c r="DO121" s="950"/>
      <c r="DP121" s="950"/>
      <c r="DQ121" s="950">
        <v>296196</v>
      </c>
      <c r="DR121" s="950"/>
      <c r="DS121" s="950"/>
      <c r="DT121" s="950"/>
      <c r="DU121" s="950"/>
      <c r="DV121" s="951">
        <v>14.2</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3908273</v>
      </c>
      <c r="BR122" s="1028"/>
      <c r="BS122" s="1028"/>
      <c r="BT122" s="1028"/>
      <c r="BU122" s="1028"/>
      <c r="BV122" s="1028">
        <v>4286853</v>
      </c>
      <c r="BW122" s="1028"/>
      <c r="BX122" s="1028"/>
      <c r="BY122" s="1028"/>
      <c r="BZ122" s="1028"/>
      <c r="CA122" s="1028">
        <v>4116393</v>
      </c>
      <c r="CB122" s="1028"/>
      <c r="CC122" s="1028"/>
      <c r="CD122" s="1028"/>
      <c r="CE122" s="1028"/>
      <c r="CF122" s="1048">
        <v>197.4</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9037658</v>
      </c>
      <c r="BR123" s="1096"/>
      <c r="BS123" s="1096"/>
      <c r="BT123" s="1096"/>
      <c r="BU123" s="1096"/>
      <c r="BV123" s="1096">
        <v>9737865</v>
      </c>
      <c r="BW123" s="1096"/>
      <c r="BX123" s="1096"/>
      <c r="BY123" s="1096"/>
      <c r="BZ123" s="1096"/>
      <c r="CA123" s="1096">
        <v>9744714</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v>26372</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2049</v>
      </c>
      <c r="AB127" s="989"/>
      <c r="AC127" s="989"/>
      <c r="AD127" s="989"/>
      <c r="AE127" s="990"/>
      <c r="AF127" s="991">
        <v>1684</v>
      </c>
      <c r="AG127" s="989"/>
      <c r="AH127" s="989"/>
      <c r="AI127" s="989"/>
      <c r="AJ127" s="990"/>
      <c r="AK127" s="991">
        <v>1656</v>
      </c>
      <c r="AL127" s="989"/>
      <c r="AM127" s="989"/>
      <c r="AN127" s="989"/>
      <c r="AO127" s="990"/>
      <c r="AP127" s="992">
        <v>0.1</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38636</v>
      </c>
      <c r="AB128" s="1078"/>
      <c r="AC128" s="1078"/>
      <c r="AD128" s="1078"/>
      <c r="AE128" s="1079"/>
      <c r="AF128" s="1080">
        <v>52136</v>
      </c>
      <c r="AG128" s="1078"/>
      <c r="AH128" s="1078"/>
      <c r="AI128" s="1078"/>
      <c r="AJ128" s="1079"/>
      <c r="AK128" s="1080">
        <v>59370</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2510762</v>
      </c>
      <c r="AB129" s="989"/>
      <c r="AC129" s="989"/>
      <c r="AD129" s="989"/>
      <c r="AE129" s="990"/>
      <c r="AF129" s="991">
        <v>2596430</v>
      </c>
      <c r="AG129" s="989"/>
      <c r="AH129" s="989"/>
      <c r="AI129" s="989"/>
      <c r="AJ129" s="990"/>
      <c r="AK129" s="991">
        <v>2544969</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416817</v>
      </c>
      <c r="AB130" s="989"/>
      <c r="AC130" s="989"/>
      <c r="AD130" s="989"/>
      <c r="AE130" s="990"/>
      <c r="AF130" s="991">
        <v>434164</v>
      </c>
      <c r="AG130" s="989"/>
      <c r="AH130" s="989"/>
      <c r="AI130" s="989"/>
      <c r="AJ130" s="990"/>
      <c r="AK130" s="991">
        <v>459630</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0.6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2093945</v>
      </c>
      <c r="AB131" s="1014"/>
      <c r="AC131" s="1014"/>
      <c r="AD131" s="1014"/>
      <c r="AE131" s="1015"/>
      <c r="AF131" s="1013">
        <v>2162266</v>
      </c>
      <c r="AG131" s="1014"/>
      <c r="AH131" s="1014"/>
      <c r="AI131" s="1014"/>
      <c r="AJ131" s="1015"/>
      <c r="AK131" s="1013">
        <v>2085339</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2.7160216720000001</v>
      </c>
      <c r="AB132" s="1130"/>
      <c r="AC132" s="1130"/>
      <c r="AD132" s="1130"/>
      <c r="AE132" s="1131"/>
      <c r="AF132" s="1132">
        <v>0.46002665700000001</v>
      </c>
      <c r="AG132" s="1130"/>
      <c r="AH132" s="1130"/>
      <c r="AI132" s="1130"/>
      <c r="AJ132" s="1131"/>
      <c r="AK132" s="1132">
        <v>-1.2719274899999999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3.8</v>
      </c>
      <c r="AB133" s="1113"/>
      <c r="AC133" s="1113"/>
      <c r="AD133" s="1113"/>
      <c r="AE133" s="1114"/>
      <c r="AF133" s="1112">
        <v>2.2000000000000002</v>
      </c>
      <c r="AG133" s="1113"/>
      <c r="AH133" s="1113"/>
      <c r="AI133" s="1113"/>
      <c r="AJ133" s="1114"/>
      <c r="AK133" s="1112">
        <v>0.6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635927</v>
      </c>
      <c r="L9" s="266">
        <v>403507</v>
      </c>
      <c r="M9" s="267">
        <v>189696</v>
      </c>
      <c r="N9" s="268">
        <v>112.7</v>
      </c>
    </row>
    <row r="10" spans="1:16">
      <c r="A10" s="250"/>
      <c r="B10" s="246"/>
      <c r="C10" s="246"/>
      <c r="D10" s="246"/>
      <c r="E10" s="246"/>
      <c r="F10" s="246"/>
      <c r="G10" s="1152" t="s">
        <v>476</v>
      </c>
      <c r="H10" s="1153"/>
      <c r="I10" s="1153"/>
      <c r="J10" s="1154"/>
      <c r="K10" s="269">
        <v>76175</v>
      </c>
      <c r="L10" s="270">
        <v>48334</v>
      </c>
      <c r="M10" s="271">
        <v>21936</v>
      </c>
      <c r="N10" s="272">
        <v>120.3</v>
      </c>
    </row>
    <row r="11" spans="1:16" ht="13.5" customHeight="1">
      <c r="A11" s="250"/>
      <c r="B11" s="246"/>
      <c r="C11" s="246"/>
      <c r="D11" s="246"/>
      <c r="E11" s="246"/>
      <c r="F11" s="246"/>
      <c r="G11" s="1152" t="s">
        <v>477</v>
      </c>
      <c r="H11" s="1153"/>
      <c r="I11" s="1153"/>
      <c r="J11" s="1154"/>
      <c r="K11" s="269">
        <v>116002</v>
      </c>
      <c r="L11" s="270">
        <v>73605</v>
      </c>
      <c r="M11" s="271">
        <v>29437</v>
      </c>
      <c r="N11" s="272">
        <v>150</v>
      </c>
    </row>
    <row r="12" spans="1:16" ht="13.5" customHeight="1">
      <c r="A12" s="250"/>
      <c r="B12" s="246"/>
      <c r="C12" s="246"/>
      <c r="D12" s="246"/>
      <c r="E12" s="246"/>
      <c r="F12" s="246"/>
      <c r="G12" s="1152" t="s">
        <v>478</v>
      </c>
      <c r="H12" s="1153"/>
      <c r="I12" s="1153"/>
      <c r="J12" s="1154"/>
      <c r="K12" s="269">
        <v>7100</v>
      </c>
      <c r="L12" s="270">
        <v>4505</v>
      </c>
      <c r="M12" s="271">
        <v>3160</v>
      </c>
      <c r="N12" s="272">
        <v>42.6</v>
      </c>
    </row>
    <row r="13" spans="1:16" ht="13.5" customHeight="1">
      <c r="A13" s="250"/>
      <c r="B13" s="246"/>
      <c r="C13" s="246"/>
      <c r="D13" s="246"/>
      <c r="E13" s="246"/>
      <c r="F13" s="246"/>
      <c r="G13" s="1152" t="s">
        <v>479</v>
      </c>
      <c r="H13" s="1153"/>
      <c r="I13" s="1153"/>
      <c r="J13" s="1154"/>
      <c r="K13" s="269" t="s">
        <v>480</v>
      </c>
      <c r="L13" s="270" t="s">
        <v>480</v>
      </c>
      <c r="M13" s="271" t="s">
        <v>480</v>
      </c>
      <c r="N13" s="272" t="s">
        <v>480</v>
      </c>
    </row>
    <row r="14" spans="1:16" ht="13.5" customHeight="1">
      <c r="A14" s="250"/>
      <c r="B14" s="246"/>
      <c r="C14" s="246"/>
      <c r="D14" s="246"/>
      <c r="E14" s="246"/>
      <c r="F14" s="246"/>
      <c r="G14" s="1152" t="s">
        <v>481</v>
      </c>
      <c r="H14" s="1153"/>
      <c r="I14" s="1153"/>
      <c r="J14" s="1154"/>
      <c r="K14" s="269">
        <v>33767</v>
      </c>
      <c r="L14" s="270">
        <v>21426</v>
      </c>
      <c r="M14" s="271">
        <v>9091</v>
      </c>
      <c r="N14" s="272">
        <v>135.69999999999999</v>
      </c>
    </row>
    <row r="15" spans="1:16" ht="13.5" customHeight="1">
      <c r="A15" s="250"/>
      <c r="B15" s="246"/>
      <c r="C15" s="246"/>
      <c r="D15" s="246"/>
      <c r="E15" s="246"/>
      <c r="F15" s="246"/>
      <c r="G15" s="1152" t="s">
        <v>482</v>
      </c>
      <c r="H15" s="1153"/>
      <c r="I15" s="1153"/>
      <c r="J15" s="1154"/>
      <c r="K15" s="269">
        <v>7554</v>
      </c>
      <c r="L15" s="270">
        <v>4793</v>
      </c>
      <c r="M15" s="271">
        <v>4470</v>
      </c>
      <c r="N15" s="272">
        <v>7.2</v>
      </c>
    </row>
    <row r="16" spans="1:16">
      <c r="A16" s="250"/>
      <c r="B16" s="246"/>
      <c r="C16" s="246"/>
      <c r="D16" s="246"/>
      <c r="E16" s="246"/>
      <c r="F16" s="246"/>
      <c r="G16" s="1155" t="s">
        <v>483</v>
      </c>
      <c r="H16" s="1156"/>
      <c r="I16" s="1156"/>
      <c r="J16" s="1157"/>
      <c r="K16" s="270">
        <v>-79808</v>
      </c>
      <c r="L16" s="270">
        <v>-50640</v>
      </c>
      <c r="M16" s="271">
        <v>-19414</v>
      </c>
      <c r="N16" s="272">
        <v>160.80000000000001</v>
      </c>
    </row>
    <row r="17" spans="1:16">
      <c r="A17" s="250"/>
      <c r="B17" s="246"/>
      <c r="C17" s="246"/>
      <c r="D17" s="246"/>
      <c r="E17" s="246"/>
      <c r="F17" s="246"/>
      <c r="G17" s="1155" t="s">
        <v>171</v>
      </c>
      <c r="H17" s="1156"/>
      <c r="I17" s="1156"/>
      <c r="J17" s="1157"/>
      <c r="K17" s="270">
        <v>796717</v>
      </c>
      <c r="L17" s="270">
        <v>505531</v>
      </c>
      <c r="M17" s="271">
        <v>238376</v>
      </c>
      <c r="N17" s="272">
        <v>112.1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41.88</v>
      </c>
      <c r="L21" s="283">
        <v>21.75</v>
      </c>
      <c r="M21" s="284">
        <v>20.13</v>
      </c>
      <c r="N21" s="251"/>
      <c r="O21" s="285"/>
      <c r="P21" s="281"/>
    </row>
    <row r="22" spans="1:16" s="286" customFormat="1">
      <c r="A22" s="281"/>
      <c r="B22" s="251"/>
      <c r="C22" s="251"/>
      <c r="D22" s="251"/>
      <c r="E22" s="251"/>
      <c r="F22" s="251"/>
      <c r="G22" s="1147" t="s">
        <v>489</v>
      </c>
      <c r="H22" s="1148"/>
      <c r="I22" s="1148"/>
      <c r="J22" s="1149"/>
      <c r="K22" s="287">
        <v>95.7</v>
      </c>
      <c r="L22" s="288">
        <v>95.2</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430756</v>
      </c>
      <c r="L32" s="296">
        <v>273322</v>
      </c>
      <c r="M32" s="297">
        <v>139853</v>
      </c>
      <c r="N32" s="298">
        <v>95.4</v>
      </c>
    </row>
    <row r="33" spans="1:16" ht="13.5" customHeight="1">
      <c r="A33" s="250"/>
      <c r="B33" s="246"/>
      <c r="C33" s="246"/>
      <c r="D33" s="246"/>
      <c r="E33" s="246"/>
      <c r="F33" s="246"/>
      <c r="G33" s="1163" t="s">
        <v>494</v>
      </c>
      <c r="H33" s="1164"/>
      <c r="I33" s="1164"/>
      <c r="J33" s="1165"/>
      <c r="K33" s="296" t="s">
        <v>480</v>
      </c>
      <c r="L33" s="296" t="s">
        <v>480</v>
      </c>
      <c r="M33" s="297" t="s">
        <v>480</v>
      </c>
      <c r="N33" s="298" t="s">
        <v>480</v>
      </c>
    </row>
    <row r="34" spans="1:16" ht="27" customHeight="1">
      <c r="A34" s="250"/>
      <c r="B34" s="246"/>
      <c r="C34" s="246"/>
      <c r="D34" s="246"/>
      <c r="E34" s="246"/>
      <c r="F34" s="246"/>
      <c r="G34" s="1163" t="s">
        <v>495</v>
      </c>
      <c r="H34" s="1164"/>
      <c r="I34" s="1164"/>
      <c r="J34" s="1165"/>
      <c r="K34" s="296" t="s">
        <v>480</v>
      </c>
      <c r="L34" s="296" t="s">
        <v>480</v>
      </c>
      <c r="M34" s="297">
        <v>4</v>
      </c>
      <c r="N34" s="298" t="s">
        <v>480</v>
      </c>
    </row>
    <row r="35" spans="1:16" ht="27" customHeight="1">
      <c r="A35" s="250"/>
      <c r="B35" s="246"/>
      <c r="C35" s="246"/>
      <c r="D35" s="246"/>
      <c r="E35" s="246"/>
      <c r="F35" s="246"/>
      <c r="G35" s="1163" t="s">
        <v>496</v>
      </c>
      <c r="H35" s="1164"/>
      <c r="I35" s="1164"/>
      <c r="J35" s="1165"/>
      <c r="K35" s="296">
        <v>59729</v>
      </c>
      <c r="L35" s="296">
        <v>37899</v>
      </c>
      <c r="M35" s="297">
        <v>31890</v>
      </c>
      <c r="N35" s="298">
        <v>18.8</v>
      </c>
    </row>
    <row r="36" spans="1:16" ht="27" customHeight="1">
      <c r="A36" s="250"/>
      <c r="B36" s="246"/>
      <c r="C36" s="246"/>
      <c r="D36" s="246"/>
      <c r="E36" s="246"/>
      <c r="F36" s="246"/>
      <c r="G36" s="1163" t="s">
        <v>497</v>
      </c>
      <c r="H36" s="1164"/>
      <c r="I36" s="1164"/>
      <c r="J36" s="1165"/>
      <c r="K36" s="296" t="s">
        <v>480</v>
      </c>
      <c r="L36" s="296" t="s">
        <v>480</v>
      </c>
      <c r="M36" s="297">
        <v>5316</v>
      </c>
      <c r="N36" s="298" t="s">
        <v>480</v>
      </c>
    </row>
    <row r="37" spans="1:16" ht="13.5" customHeight="1">
      <c r="A37" s="250"/>
      <c r="B37" s="246"/>
      <c r="C37" s="246"/>
      <c r="D37" s="246"/>
      <c r="E37" s="246"/>
      <c r="F37" s="246"/>
      <c r="G37" s="1163" t="s">
        <v>498</v>
      </c>
      <c r="H37" s="1164"/>
      <c r="I37" s="1164"/>
      <c r="J37" s="1165"/>
      <c r="K37" s="296">
        <v>1656</v>
      </c>
      <c r="L37" s="296">
        <v>1051</v>
      </c>
      <c r="M37" s="297">
        <v>1757</v>
      </c>
      <c r="N37" s="298">
        <v>-40.200000000000003</v>
      </c>
    </row>
    <row r="38" spans="1:16" ht="27" customHeight="1">
      <c r="A38" s="250"/>
      <c r="B38" s="246"/>
      <c r="C38" s="246"/>
      <c r="D38" s="246"/>
      <c r="E38" s="246"/>
      <c r="F38" s="246"/>
      <c r="G38" s="1166" t="s">
        <v>499</v>
      </c>
      <c r="H38" s="1167"/>
      <c r="I38" s="1167"/>
      <c r="J38" s="1168"/>
      <c r="K38" s="299">
        <v>335</v>
      </c>
      <c r="L38" s="299">
        <v>213</v>
      </c>
      <c r="M38" s="300">
        <v>42</v>
      </c>
      <c r="N38" s="301">
        <v>407.1</v>
      </c>
      <c r="O38" s="295"/>
    </row>
    <row r="39" spans="1:16">
      <c r="A39" s="250"/>
      <c r="B39" s="246"/>
      <c r="C39" s="246"/>
      <c r="D39" s="246"/>
      <c r="E39" s="246"/>
      <c r="F39" s="246"/>
      <c r="G39" s="1166" t="s">
        <v>500</v>
      </c>
      <c r="H39" s="1167"/>
      <c r="I39" s="1167"/>
      <c r="J39" s="1168"/>
      <c r="K39" s="302">
        <v>-59370</v>
      </c>
      <c r="L39" s="302">
        <v>-37671</v>
      </c>
      <c r="M39" s="303">
        <v>-8426</v>
      </c>
      <c r="N39" s="304">
        <v>347.1</v>
      </c>
      <c r="O39" s="295"/>
    </row>
    <row r="40" spans="1:16" ht="27" customHeight="1">
      <c r="A40" s="250"/>
      <c r="B40" s="246"/>
      <c r="C40" s="246"/>
      <c r="D40" s="246"/>
      <c r="E40" s="246"/>
      <c r="F40" s="246"/>
      <c r="G40" s="1163" t="s">
        <v>501</v>
      </c>
      <c r="H40" s="1164"/>
      <c r="I40" s="1164"/>
      <c r="J40" s="1165"/>
      <c r="K40" s="302">
        <v>-459630</v>
      </c>
      <c r="L40" s="302">
        <v>-291643</v>
      </c>
      <c r="M40" s="303">
        <v>-127711</v>
      </c>
      <c r="N40" s="304">
        <v>128.4</v>
      </c>
      <c r="O40" s="295"/>
    </row>
    <row r="41" spans="1:16">
      <c r="A41" s="250"/>
      <c r="B41" s="246"/>
      <c r="C41" s="246"/>
      <c r="D41" s="246"/>
      <c r="E41" s="246"/>
      <c r="F41" s="246"/>
      <c r="G41" s="1169" t="s">
        <v>282</v>
      </c>
      <c r="H41" s="1170"/>
      <c r="I41" s="1170"/>
      <c r="J41" s="1171"/>
      <c r="K41" s="296">
        <v>-26524</v>
      </c>
      <c r="L41" s="302">
        <v>-16830</v>
      </c>
      <c r="M41" s="303">
        <v>42725</v>
      </c>
      <c r="N41" s="304">
        <v>-139.4</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1942474</v>
      </c>
      <c r="J51" s="322">
        <v>1169461</v>
      </c>
      <c r="K51" s="323">
        <v>595.70000000000005</v>
      </c>
      <c r="L51" s="324">
        <v>228305</v>
      </c>
      <c r="M51" s="325">
        <v>5.6</v>
      </c>
      <c r="N51" s="326">
        <v>590.1</v>
      </c>
    </row>
    <row r="52" spans="1:14">
      <c r="A52" s="250"/>
      <c r="B52" s="246"/>
      <c r="C52" s="246"/>
      <c r="D52" s="246"/>
      <c r="E52" s="246"/>
      <c r="F52" s="246"/>
      <c r="G52" s="327"/>
      <c r="H52" s="328" t="s">
        <v>512</v>
      </c>
      <c r="I52" s="329">
        <v>136796</v>
      </c>
      <c r="J52" s="330">
        <v>82358</v>
      </c>
      <c r="K52" s="331">
        <v>15.6</v>
      </c>
      <c r="L52" s="332">
        <v>86611</v>
      </c>
      <c r="M52" s="333">
        <v>-20.399999999999999</v>
      </c>
      <c r="N52" s="334">
        <v>36</v>
      </c>
    </row>
    <row r="53" spans="1:14">
      <c r="A53" s="250"/>
      <c r="B53" s="246"/>
      <c r="C53" s="246"/>
      <c r="D53" s="246"/>
      <c r="E53" s="246"/>
      <c r="F53" s="246"/>
      <c r="G53" s="312" t="s">
        <v>513</v>
      </c>
      <c r="H53" s="313"/>
      <c r="I53" s="321">
        <v>905449</v>
      </c>
      <c r="J53" s="322">
        <v>550425</v>
      </c>
      <c r="K53" s="323">
        <v>-52.9</v>
      </c>
      <c r="L53" s="324">
        <v>316331</v>
      </c>
      <c r="M53" s="325">
        <v>38.6</v>
      </c>
      <c r="N53" s="326">
        <v>-91.5</v>
      </c>
    </row>
    <row r="54" spans="1:14">
      <c r="A54" s="250"/>
      <c r="B54" s="246"/>
      <c r="C54" s="246"/>
      <c r="D54" s="246"/>
      <c r="E54" s="246"/>
      <c r="F54" s="246"/>
      <c r="G54" s="327"/>
      <c r="H54" s="328" t="s">
        <v>512</v>
      </c>
      <c r="I54" s="329">
        <v>203436</v>
      </c>
      <c r="J54" s="330">
        <v>123669</v>
      </c>
      <c r="K54" s="331">
        <v>50.2</v>
      </c>
      <c r="L54" s="332">
        <v>106387</v>
      </c>
      <c r="M54" s="333">
        <v>22.8</v>
      </c>
      <c r="N54" s="334">
        <v>27.4</v>
      </c>
    </row>
    <row r="55" spans="1:14">
      <c r="A55" s="250"/>
      <c r="B55" s="246"/>
      <c r="C55" s="246"/>
      <c r="D55" s="246"/>
      <c r="E55" s="246"/>
      <c r="F55" s="246"/>
      <c r="G55" s="312" t="s">
        <v>514</v>
      </c>
      <c r="H55" s="313"/>
      <c r="I55" s="321">
        <v>1006214</v>
      </c>
      <c r="J55" s="322">
        <v>621120</v>
      </c>
      <c r="K55" s="323">
        <v>12.8</v>
      </c>
      <c r="L55" s="324">
        <v>333013</v>
      </c>
      <c r="M55" s="325">
        <v>5.3</v>
      </c>
      <c r="N55" s="326">
        <v>7.5</v>
      </c>
    </row>
    <row r="56" spans="1:14">
      <c r="A56" s="250"/>
      <c r="B56" s="246"/>
      <c r="C56" s="246"/>
      <c r="D56" s="246"/>
      <c r="E56" s="246"/>
      <c r="F56" s="246"/>
      <c r="G56" s="327"/>
      <c r="H56" s="328" t="s">
        <v>512</v>
      </c>
      <c r="I56" s="329">
        <v>258106</v>
      </c>
      <c r="J56" s="330">
        <v>159325</v>
      </c>
      <c r="K56" s="331">
        <v>28.8</v>
      </c>
      <c r="L56" s="332">
        <v>126732</v>
      </c>
      <c r="M56" s="333">
        <v>19.100000000000001</v>
      </c>
      <c r="N56" s="334">
        <v>9.6999999999999993</v>
      </c>
    </row>
    <row r="57" spans="1:14">
      <c r="A57" s="250"/>
      <c r="B57" s="246"/>
      <c r="C57" s="246"/>
      <c r="D57" s="246"/>
      <c r="E57" s="246"/>
      <c r="F57" s="246"/>
      <c r="G57" s="312" t="s">
        <v>515</v>
      </c>
      <c r="H57" s="313"/>
      <c r="I57" s="321">
        <v>1465262</v>
      </c>
      <c r="J57" s="322">
        <v>936868</v>
      </c>
      <c r="K57" s="323">
        <v>50.8</v>
      </c>
      <c r="L57" s="324">
        <v>280458</v>
      </c>
      <c r="M57" s="325">
        <v>-15.8</v>
      </c>
      <c r="N57" s="326">
        <v>66.599999999999994</v>
      </c>
    </row>
    <row r="58" spans="1:14">
      <c r="A58" s="250"/>
      <c r="B58" s="246"/>
      <c r="C58" s="246"/>
      <c r="D58" s="246"/>
      <c r="E58" s="246"/>
      <c r="F58" s="246"/>
      <c r="G58" s="327"/>
      <c r="H58" s="328" t="s">
        <v>512</v>
      </c>
      <c r="I58" s="329">
        <v>208345</v>
      </c>
      <c r="J58" s="330">
        <v>133213</v>
      </c>
      <c r="K58" s="331">
        <v>-16.399999999999999</v>
      </c>
      <c r="L58" s="332">
        <v>127286</v>
      </c>
      <c r="M58" s="333">
        <v>0.4</v>
      </c>
      <c r="N58" s="334">
        <v>-16.8</v>
      </c>
    </row>
    <row r="59" spans="1:14">
      <c r="A59" s="250"/>
      <c r="B59" s="246"/>
      <c r="C59" s="246"/>
      <c r="D59" s="246"/>
      <c r="E59" s="246"/>
      <c r="F59" s="246"/>
      <c r="G59" s="312" t="s">
        <v>516</v>
      </c>
      <c r="H59" s="313"/>
      <c r="I59" s="321">
        <v>814089</v>
      </c>
      <c r="J59" s="322">
        <v>516554</v>
      </c>
      <c r="K59" s="323">
        <v>-44.9</v>
      </c>
      <c r="L59" s="324">
        <v>291945</v>
      </c>
      <c r="M59" s="325">
        <v>4.0999999999999996</v>
      </c>
      <c r="N59" s="326">
        <v>-49</v>
      </c>
    </row>
    <row r="60" spans="1:14">
      <c r="A60" s="250"/>
      <c r="B60" s="246"/>
      <c r="C60" s="246"/>
      <c r="D60" s="246"/>
      <c r="E60" s="246"/>
      <c r="F60" s="246"/>
      <c r="G60" s="327"/>
      <c r="H60" s="328" t="s">
        <v>512</v>
      </c>
      <c r="I60" s="335">
        <v>489503</v>
      </c>
      <c r="J60" s="330">
        <v>310598</v>
      </c>
      <c r="K60" s="331">
        <v>133.19999999999999</v>
      </c>
      <c r="L60" s="332">
        <v>127651</v>
      </c>
      <c r="M60" s="333">
        <v>0.3</v>
      </c>
      <c r="N60" s="334">
        <v>132.9</v>
      </c>
    </row>
    <row r="61" spans="1:14">
      <c r="A61" s="250"/>
      <c r="B61" s="246"/>
      <c r="C61" s="246"/>
      <c r="D61" s="246"/>
      <c r="E61" s="246"/>
      <c r="F61" s="246"/>
      <c r="G61" s="312" t="s">
        <v>517</v>
      </c>
      <c r="H61" s="336"/>
      <c r="I61" s="337">
        <v>1226698</v>
      </c>
      <c r="J61" s="338">
        <v>758886</v>
      </c>
      <c r="K61" s="339">
        <v>112.3</v>
      </c>
      <c r="L61" s="340">
        <v>290010</v>
      </c>
      <c r="M61" s="341">
        <v>7.6</v>
      </c>
      <c r="N61" s="326">
        <v>104.7</v>
      </c>
    </row>
    <row r="62" spans="1:14">
      <c r="A62" s="250"/>
      <c r="B62" s="246"/>
      <c r="C62" s="246"/>
      <c r="D62" s="246"/>
      <c r="E62" s="246"/>
      <c r="F62" s="246"/>
      <c r="G62" s="327"/>
      <c r="H62" s="328" t="s">
        <v>512</v>
      </c>
      <c r="I62" s="329">
        <v>259237</v>
      </c>
      <c r="J62" s="330">
        <v>161833</v>
      </c>
      <c r="K62" s="331">
        <v>42.3</v>
      </c>
      <c r="L62" s="332">
        <v>114933</v>
      </c>
      <c r="M62" s="333">
        <v>4.4000000000000004</v>
      </c>
      <c r="N62" s="334">
        <v>37.9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35.229999999999997</v>
      </c>
      <c r="G47" s="12">
        <v>41.51</v>
      </c>
      <c r="H47" s="12">
        <v>50.63</v>
      </c>
      <c r="I47" s="12">
        <v>62.17</v>
      </c>
      <c r="J47" s="13">
        <v>72.52</v>
      </c>
    </row>
    <row r="48" spans="2:10" ht="57.75" customHeight="1">
      <c r="B48" s="14"/>
      <c r="C48" s="1174" t="s">
        <v>4</v>
      </c>
      <c r="D48" s="1174"/>
      <c r="E48" s="1175"/>
      <c r="F48" s="15">
        <v>4.03</v>
      </c>
      <c r="G48" s="16">
        <v>3.69</v>
      </c>
      <c r="H48" s="16">
        <v>3.81</v>
      </c>
      <c r="I48" s="16">
        <v>2.56</v>
      </c>
      <c r="J48" s="17">
        <v>3.17</v>
      </c>
    </row>
    <row r="49" spans="2:10" ht="57.75" customHeight="1" thickBot="1">
      <c r="B49" s="18"/>
      <c r="C49" s="1176" t="s">
        <v>5</v>
      </c>
      <c r="D49" s="1176"/>
      <c r="E49" s="1177"/>
      <c r="F49" s="19">
        <v>12.84</v>
      </c>
      <c r="G49" s="20">
        <v>12.65</v>
      </c>
      <c r="H49" s="20">
        <v>6.58</v>
      </c>
      <c r="I49" s="20">
        <v>12.08</v>
      </c>
      <c r="J49" s="21">
        <v>9.66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菊地 宏</cp:lastModifiedBy>
  <cp:lastPrinted>2018-05-07T02:20:00Z</cp:lastPrinted>
  <dcterms:created xsi:type="dcterms:W3CDTF">2018-01-24T03:21:41Z</dcterms:created>
  <dcterms:modified xsi:type="dcterms:W3CDTF">2018-10-22T00:14:51Z</dcterms:modified>
  <cp:category/>
</cp:coreProperties>
</file>