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水道・下水道係\支庁・保健所等報告書類\平成２８年度\○【照会：22〆】公営企業に係る「経営比較分析表」の分析等について（照会）\"/>
    </mc:Choice>
  </mc:AlternateContent>
  <workbookProtection workbookPassword="8649" lockStructure="1"/>
  <bookViews>
    <workbookView xWindow="0" yWindow="0" windowWidth="14355" windowHeight="117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P6" i="5"/>
  <c r="O6" i="5"/>
  <c r="P10" i="4" s="1"/>
  <c r="N6" i="5"/>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W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<sst xmlns="http://schemas.openxmlformats.org/spreadsheetml/2006/main" count="232" uniqueCount="111">
  <si>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</si>
  <si>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</si>
  <si>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</si>
  <si>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</si>
  <si>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</si>
  <si>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</si>
  <si>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</si>
  <si>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</si>
  <si>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</si>
  <si>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</si>
  <si>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</si>
  <si>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</si>
  <si>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</si>
  <si>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</si>
  <si>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</si>
  <si>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</si>
  <si>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</si>
  <si>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</si>
  <si>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</si>
  <si>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</si>
  <si>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</si>
  <si>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</si>
  <si>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</si>
  <si>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</si>
  <si>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</si>
  <si>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</si>
  <si>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</si>
  <si>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</si>
  <si>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</si>
  <si>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</si>
  <si>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</si>
  <si>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</si>
  <si>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</si>
  <si>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</si>
  <si>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</si>
  <si>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</si>
  <si>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</si>
  <si>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</si>
  <si>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</si>
  <si>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</si>
  <si>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</si>
  <si>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</si>
  <si>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</si>
  <si>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</si>
  <si>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</si>
  <si>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</si>
  <si>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</si>
  <si>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</si>
  <si>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</si>
  <si>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</si>
  <si>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</si>
  <si>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</si>
  <si>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</si>
  <si>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</si>
  <si>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</si>
  <si>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</si>
  <si>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</si>
  <si>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</si>
  <si>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</si>
  <si>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</si>
  <si>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</si>
  <si>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</si>
  <si>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</si>
  <si>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</si>
  <si>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</si>
  <si>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</si>
  <si>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</si>
  <si>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</si>
  <si>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</si>
  <si>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</si>
  <si>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</si>
  <si>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</si>
  <si>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</si>
  <si>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</si>
  <si>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</si>
  <si>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</si>
  <si>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</si>
  <si>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</si>
  <si>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</si>
  <si>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</si>
  <si>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</si>
  <si>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</si>
  <si>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</si>
  <si>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</si>
  <si>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</si>
  <si>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</si>
  <si>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</si>
  <si>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</si>
  <si>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</si>
  <si>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</si>
  <si>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</si>
  <si>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</si>
  <si>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</si>
  <si>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</si>
  <si>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</si>
  <si>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</si>
  <si>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幌加内町</t>
  </si>
  <si>
    <t>法非適用</t>
  </si>
  <si>
    <t>下水道事業</t>
  </si>
  <si>
    <t>個別排水処理</t>
  </si>
  <si>
    <t>L2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</si>
  <si>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</si>
  <si>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</si>
  <si>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</si>
  <si>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</si>
  <si>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</si>
  <si>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</si>
  <si>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</si>
  <si>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類似団体と比較すると経費回収率は高い水準であるが汚水処理原価が高い為、収益的収支比率が伸びない状況となっている。水洗化率は類似団体と比較すると低い値だが、集合処理である農集と違い個々に設置する浄化槽の汚水処理原価は高くなっており、健全性・効率性が難しい状況である。</t>
    <rPh sb="0" eb="2">
      <t>ルイジ</t>
    </rPh>
    <rPh sb="2" eb="4">
      <t>ダンタイ</t>
    </rPh>
    <rPh sb="5" eb="7">
      <t>ヒカク</t>
    </rPh>
    <rPh sb="10" eb="12">
      <t>ケイヒ</t>
    </rPh>
    <rPh sb="12" eb="14">
      <t>カイシュウ</t>
    </rPh>
    <rPh sb="14" eb="15">
      <t>リツ</t>
    </rPh>
    <rPh sb="16" eb="17">
      <t>タカ</t>
    </rPh>
    <rPh sb="18" eb="20">
      <t>スイジュン</t>
    </rPh>
    <rPh sb="24" eb="26">
      <t>オスイ</t>
    </rPh>
    <rPh sb="26" eb="28">
      <t>ショリ</t>
    </rPh>
    <rPh sb="28" eb="30">
      <t>ゲンカ</t>
    </rPh>
    <rPh sb="31" eb="32">
      <t>タカ</t>
    </rPh>
    <rPh sb="33" eb="34">
      <t>タメ</t>
    </rPh>
    <rPh sb="35" eb="38">
      <t>シュウエキテキ</t>
    </rPh>
    <rPh sb="38" eb="40">
      <t>シュウシ</t>
    </rPh>
    <rPh sb="40" eb="42">
      <t>ヒリツ</t>
    </rPh>
    <rPh sb="43" eb="44">
      <t>ノ</t>
    </rPh>
    <rPh sb="47" eb="49">
      <t>ジョウキョウ</t>
    </rPh>
    <rPh sb="56" eb="59">
      <t>スイセンカ</t>
    </rPh>
    <rPh sb="59" eb="60">
      <t>リツ</t>
    </rPh>
    <rPh sb="61" eb="63">
      <t>ルイジ</t>
    </rPh>
    <rPh sb="63" eb="65">
      <t>ダンタイ</t>
    </rPh>
    <rPh sb="66" eb="68">
      <t>ヒカク</t>
    </rPh>
    <rPh sb="71" eb="72">
      <t>ヒク</t>
    </rPh>
    <rPh sb="73" eb="74">
      <t>アタイ</t>
    </rPh>
    <rPh sb="77" eb="79">
      <t>シュウゴウ</t>
    </rPh>
    <rPh sb="79" eb="81">
      <t>ショリ</t>
    </rPh>
    <rPh sb="84" eb="85">
      <t>ノウ</t>
    </rPh>
    <rPh sb="85" eb="86">
      <t>シュウ</t>
    </rPh>
    <rPh sb="87" eb="88">
      <t>チガ</t>
    </rPh>
    <rPh sb="89" eb="91">
      <t>ココ</t>
    </rPh>
    <rPh sb="92" eb="94">
      <t>セッチ</t>
    </rPh>
    <rPh sb="96" eb="99">
      <t>ジョウカソウ</t>
    </rPh>
    <rPh sb="100" eb="102">
      <t>オスイ</t>
    </rPh>
    <rPh sb="102" eb="104">
      <t>ショリ</t>
    </rPh>
    <rPh sb="104" eb="106">
      <t>ゲンカ</t>
    </rPh>
    <rPh sb="107" eb="108">
      <t>タカ</t>
    </rPh>
    <rPh sb="115" eb="118">
      <t>ケンゼンセイ</t>
    </rPh>
    <rPh sb="119" eb="122">
      <t>コウリツセイ</t>
    </rPh>
    <rPh sb="123" eb="124">
      <t>ムズカ</t>
    </rPh>
    <rPh sb="126" eb="128">
      <t>ジョウキョウ</t>
    </rPh>
    <phoneticPr fontId="4"/>
  </si>
  <si>
    <t>平成7年度より事業を実施しており、法定耐用年数以上の浄化槽は無いが、適切な維持管理（保守点検）を実施し長寿命化を図っていく。</t>
    <rPh sb="0" eb="2">
      <t>ヘイセイ</t>
    </rPh>
    <rPh sb="3" eb="5">
      <t>ネンド</t>
    </rPh>
    <rPh sb="7" eb="9">
      <t>ジギョウ</t>
    </rPh>
    <rPh sb="10" eb="12">
      <t>ジッシ</t>
    </rPh>
    <rPh sb="17" eb="19">
      <t>ホウテイ</t>
    </rPh>
    <rPh sb="19" eb="21">
      <t>タイヨウ</t>
    </rPh>
    <rPh sb="21" eb="23">
      <t>ネンスウ</t>
    </rPh>
    <rPh sb="23" eb="25">
      <t>イジョウ</t>
    </rPh>
    <rPh sb="26" eb="29">
      <t>ジョウカソウ</t>
    </rPh>
    <rPh sb="30" eb="31">
      <t>ナ</t>
    </rPh>
    <rPh sb="34" eb="36">
      <t>テキセツ</t>
    </rPh>
    <rPh sb="37" eb="39">
      <t>イジ</t>
    </rPh>
    <rPh sb="39" eb="41">
      <t>カンリ</t>
    </rPh>
    <rPh sb="42" eb="44">
      <t>ホシュ</t>
    </rPh>
    <rPh sb="44" eb="46">
      <t>テンケン</t>
    </rPh>
    <rPh sb="48" eb="50">
      <t>ジッシ</t>
    </rPh>
    <rPh sb="51" eb="52">
      <t>チョウ</t>
    </rPh>
    <rPh sb="52" eb="55">
      <t>ジュミョウカ</t>
    </rPh>
    <rPh sb="56" eb="57">
      <t>ハカ</t>
    </rPh>
    <phoneticPr fontId="4"/>
  </si>
  <si>
    <t>当町は平成18～20年度の3ヵ年で料金改定を行い総収益の増収を行ってきたが、依然として一般会計からの繰入により運営している状況である。汚水処理原価が高いので費用の効率性を検討していきたいと思う。</t>
    <rPh sb="0" eb="2">
      <t>トウチョウ</t>
    </rPh>
    <rPh sb="3" eb="5">
      <t>ヘイセイ</t>
    </rPh>
    <rPh sb="10" eb="12">
      <t>ネンド</t>
    </rPh>
    <rPh sb="15" eb="16">
      <t>ネン</t>
    </rPh>
    <rPh sb="17" eb="19">
      <t>リョウキン</t>
    </rPh>
    <rPh sb="19" eb="21">
      <t>カイテイ</t>
    </rPh>
    <rPh sb="22" eb="23">
      <t>オコナ</t>
    </rPh>
    <rPh sb="24" eb="27">
      <t>ソウシュウエキ</t>
    </rPh>
    <rPh sb="28" eb="30">
      <t>ゾウシュウ</t>
    </rPh>
    <rPh sb="31" eb="32">
      <t>オコナ</t>
    </rPh>
    <rPh sb="38" eb="40">
      <t>イゼン</t>
    </rPh>
    <rPh sb="43" eb="45">
      <t>イッパン</t>
    </rPh>
    <rPh sb="45" eb="47">
      <t>カイケイ</t>
    </rPh>
    <rPh sb="50" eb="52">
      <t>クリイレ</t>
    </rPh>
    <rPh sb="55" eb="57">
      <t>ウンエイ</t>
    </rPh>
    <rPh sb="61" eb="63">
      <t>ジョウキョウ</t>
    </rPh>
    <rPh sb="67" eb="69">
      <t>オスイ</t>
    </rPh>
    <rPh sb="69" eb="71">
      <t>ショリ</t>
    </rPh>
    <rPh sb="71" eb="73">
      <t>ゲンカ</t>
    </rPh>
    <rPh sb="74" eb="75">
      <t>タカ</t>
    </rPh>
    <rPh sb="78" eb="80">
      <t>ヒヨウ</t>
    </rPh>
    <rPh sb="81" eb="84">
      <t>コウリツセイ</t>
    </rPh>
    <rPh sb="85" eb="87">
      <t>ケントウ</t>
    </rPh>
    <rPh sb="94" eb="95">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</si>
</sst>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9189288"/>
        <c:axId val="19918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99189288"/>
        <c:axId val="199189680"/>
      </c:lineChart>
      <c:dateAx>
        <c:axId val="199189288"/>
        <c:scaling>
          <c:orientation val="minMax"/>
        </c:scaling>
        <c:delete val="1"/>
        <c:axPos val="b"/>
        <c:numFmt formatCode="ge" sourceLinked="1"/>
        <c:majorTickMark val="none"/>
        <c:minorTickMark val="none"/>
        <c:tickLblPos val="none"/>
        <c:crossAx val="199189680"/>
        <c:crosses val="autoZero"/>
        <c:auto val="1"/>
        <c:lblOffset val="100"/>
        <c:baseTimeUnit val="years"/>
      </c:dateAx>
      <c:valAx>
        <c:axId val="19918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189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36.96</c:v>
                </c:pt>
                <c:pt idx="1">
                  <c:v>36.43</c:v>
                </c:pt>
                <c:pt idx="2">
                  <c:v>38.369999999999997</c:v>
                </c:pt>
                <c:pt idx="3">
                  <c:v>37.159999999999997</c:v>
                </c:pt>
                <c:pt idx="4">
                  <c:v>36.74</c:v>
                </c:pt>
              </c:numCache>
            </c:numRef>
          </c:val>
        </c:ser>
        <c:dLbls>
          <c:showLegendKey val="0"/>
          <c:showVal val="0"/>
          <c:showCatName val="0"/>
          <c:showSerName val="0"/>
          <c:showPercent val="0"/>
          <c:showBubbleSize val="0"/>
        </c:dLbls>
        <c:gapWidth val="150"/>
        <c:axId val="544432912"/>
        <c:axId val="544433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45.57</c:v>
                </c:pt>
                <c:pt idx="1">
                  <c:v>45.33</c:v>
                </c:pt>
                <c:pt idx="2">
                  <c:v>48.69</c:v>
                </c:pt>
                <c:pt idx="3">
                  <c:v>52.52</c:v>
                </c:pt>
                <c:pt idx="4">
                  <c:v>54.14</c:v>
                </c:pt>
              </c:numCache>
            </c:numRef>
          </c:val>
          <c:smooth val="0"/>
        </c:ser>
        <c:dLbls>
          <c:showLegendKey val="0"/>
          <c:showVal val="0"/>
          <c:showCatName val="0"/>
          <c:showSerName val="0"/>
          <c:showPercent val="0"/>
          <c:showBubbleSize val="0"/>
        </c:dLbls>
        <c:marker val="1"/>
        <c:smooth val="0"/>
        <c:axId val="544432912"/>
        <c:axId val="544433304"/>
      </c:lineChart>
      <c:dateAx>
        <c:axId val="544432912"/>
        <c:scaling>
          <c:orientation val="minMax"/>
        </c:scaling>
        <c:delete val="1"/>
        <c:axPos val="b"/>
        <c:numFmt formatCode="ge" sourceLinked="1"/>
        <c:majorTickMark val="none"/>
        <c:minorTickMark val="none"/>
        <c:tickLblPos val="none"/>
        <c:crossAx val="544433304"/>
        <c:crosses val="autoZero"/>
        <c:auto val="1"/>
        <c:lblOffset val="100"/>
        <c:baseTimeUnit val="years"/>
      </c:dateAx>
      <c:valAx>
        <c:axId val="544433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443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69.83</c:v>
                </c:pt>
                <c:pt idx="1">
                  <c:v>70.83</c:v>
                </c:pt>
                <c:pt idx="2">
                  <c:v>71.11</c:v>
                </c:pt>
                <c:pt idx="3">
                  <c:v>72.44</c:v>
                </c:pt>
                <c:pt idx="4">
                  <c:v>75.209999999999994</c:v>
                </c:pt>
              </c:numCache>
            </c:numRef>
          </c:val>
        </c:ser>
        <c:dLbls>
          <c:showLegendKey val="0"/>
          <c:showVal val="0"/>
          <c:showCatName val="0"/>
          <c:showSerName val="0"/>
          <c:showPercent val="0"/>
          <c:showBubbleSize val="0"/>
        </c:dLbls>
        <c:gapWidth val="150"/>
        <c:axId val="544434480"/>
        <c:axId val="544434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85.41</c:v>
                </c:pt>
                <c:pt idx="1">
                  <c:v>87.3</c:v>
                </c:pt>
                <c:pt idx="2">
                  <c:v>87.42</c:v>
                </c:pt>
                <c:pt idx="3">
                  <c:v>84.94</c:v>
                </c:pt>
                <c:pt idx="4">
                  <c:v>84.69</c:v>
                </c:pt>
              </c:numCache>
            </c:numRef>
          </c:val>
          <c:smooth val="0"/>
        </c:ser>
        <c:dLbls>
          <c:showLegendKey val="0"/>
          <c:showVal val="0"/>
          <c:showCatName val="0"/>
          <c:showSerName val="0"/>
          <c:showPercent val="0"/>
          <c:showBubbleSize val="0"/>
        </c:dLbls>
        <c:marker val="1"/>
        <c:smooth val="0"/>
        <c:axId val="544434480"/>
        <c:axId val="544434872"/>
      </c:lineChart>
      <c:dateAx>
        <c:axId val="544434480"/>
        <c:scaling>
          <c:orientation val="minMax"/>
        </c:scaling>
        <c:delete val="1"/>
        <c:axPos val="b"/>
        <c:numFmt formatCode="ge" sourceLinked="1"/>
        <c:majorTickMark val="none"/>
        <c:minorTickMark val="none"/>
        <c:tickLblPos val="none"/>
        <c:crossAx val="544434872"/>
        <c:crosses val="autoZero"/>
        <c:auto val="1"/>
        <c:lblOffset val="100"/>
        <c:baseTimeUnit val="years"/>
      </c:dateAx>
      <c:valAx>
        <c:axId val="544434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443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89.18</c:v>
                </c:pt>
                <c:pt idx="1">
                  <c:v>74.900000000000006</c:v>
                </c:pt>
                <c:pt idx="2">
                  <c:v>83.45</c:v>
                </c:pt>
                <c:pt idx="3">
                  <c:v>80.12</c:v>
                </c:pt>
                <c:pt idx="4">
                  <c:v>69.58</c:v>
                </c:pt>
              </c:numCache>
            </c:numRef>
          </c:val>
        </c:ser>
        <c:dLbls>
          <c:showLegendKey val="0"/>
          <c:showVal val="0"/>
          <c:showCatName val="0"/>
          <c:showSerName val="0"/>
          <c:showPercent val="0"/>
          <c:showBubbleSize val="0"/>
        </c:dLbls>
        <c:gapWidth val="150"/>
        <c:axId val="199190856"/>
        <c:axId val="54398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9190856"/>
        <c:axId val="543982384"/>
      </c:lineChart>
      <c:dateAx>
        <c:axId val="199190856"/>
        <c:scaling>
          <c:orientation val="minMax"/>
        </c:scaling>
        <c:delete val="1"/>
        <c:axPos val="b"/>
        <c:numFmt formatCode="ge" sourceLinked="1"/>
        <c:majorTickMark val="none"/>
        <c:minorTickMark val="none"/>
        <c:tickLblPos val="none"/>
        <c:crossAx val="543982384"/>
        <c:crosses val="autoZero"/>
        <c:auto val="1"/>
        <c:lblOffset val="100"/>
        <c:baseTimeUnit val="years"/>
      </c:dateAx>
      <c:valAx>
        <c:axId val="54398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190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43983560"/>
        <c:axId val="54398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43983560"/>
        <c:axId val="543983952"/>
      </c:lineChart>
      <c:dateAx>
        <c:axId val="543983560"/>
        <c:scaling>
          <c:orientation val="minMax"/>
        </c:scaling>
        <c:delete val="1"/>
        <c:axPos val="b"/>
        <c:numFmt formatCode="ge" sourceLinked="1"/>
        <c:majorTickMark val="none"/>
        <c:minorTickMark val="none"/>
        <c:tickLblPos val="none"/>
        <c:crossAx val="543983952"/>
        <c:crosses val="autoZero"/>
        <c:auto val="1"/>
        <c:lblOffset val="100"/>
        <c:baseTimeUnit val="years"/>
      </c:dateAx>
      <c:valAx>
        <c:axId val="54398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3983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43985128"/>
        <c:axId val="54398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43985128"/>
        <c:axId val="543985520"/>
      </c:lineChart>
      <c:dateAx>
        <c:axId val="543985128"/>
        <c:scaling>
          <c:orientation val="minMax"/>
        </c:scaling>
        <c:delete val="1"/>
        <c:axPos val="b"/>
        <c:numFmt formatCode="ge" sourceLinked="1"/>
        <c:majorTickMark val="none"/>
        <c:minorTickMark val="none"/>
        <c:tickLblPos val="none"/>
        <c:crossAx val="543985520"/>
        <c:crosses val="autoZero"/>
        <c:auto val="1"/>
        <c:lblOffset val="100"/>
        <c:baseTimeUnit val="years"/>
      </c:dateAx>
      <c:valAx>
        <c:axId val="54398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3985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43937304"/>
        <c:axId val="54393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43937304"/>
        <c:axId val="543937696"/>
      </c:lineChart>
      <c:dateAx>
        <c:axId val="543937304"/>
        <c:scaling>
          <c:orientation val="minMax"/>
        </c:scaling>
        <c:delete val="1"/>
        <c:axPos val="b"/>
        <c:numFmt formatCode="ge" sourceLinked="1"/>
        <c:majorTickMark val="none"/>
        <c:minorTickMark val="none"/>
        <c:tickLblPos val="none"/>
        <c:crossAx val="543937696"/>
        <c:crosses val="autoZero"/>
        <c:auto val="1"/>
        <c:lblOffset val="100"/>
        <c:baseTimeUnit val="years"/>
      </c:dateAx>
      <c:valAx>
        <c:axId val="54393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3937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43938872"/>
        <c:axId val="54393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43938872"/>
        <c:axId val="543939264"/>
      </c:lineChart>
      <c:dateAx>
        <c:axId val="543938872"/>
        <c:scaling>
          <c:orientation val="minMax"/>
        </c:scaling>
        <c:delete val="1"/>
        <c:axPos val="b"/>
        <c:numFmt formatCode="ge" sourceLinked="1"/>
        <c:majorTickMark val="none"/>
        <c:minorTickMark val="none"/>
        <c:tickLblPos val="none"/>
        <c:crossAx val="543939264"/>
        <c:crosses val="autoZero"/>
        <c:auto val="1"/>
        <c:lblOffset val="100"/>
        <c:baseTimeUnit val="years"/>
      </c:dateAx>
      <c:valAx>
        <c:axId val="54393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3938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82.67</c:v>
                </c:pt>
                <c:pt idx="1">
                  <c:v>55.59</c:v>
                </c:pt>
                <c:pt idx="2">
                  <c:v>13.18</c:v>
                </c:pt>
                <c:pt idx="3">
                  <c:v>29.16</c:v>
                </c:pt>
                <c:pt idx="4">
                  <c:v>229.29</c:v>
                </c:pt>
              </c:numCache>
            </c:numRef>
          </c:val>
        </c:ser>
        <c:dLbls>
          <c:showLegendKey val="0"/>
          <c:showVal val="0"/>
          <c:showCatName val="0"/>
          <c:showSerName val="0"/>
          <c:showPercent val="0"/>
          <c:showBubbleSize val="0"/>
        </c:dLbls>
        <c:gapWidth val="150"/>
        <c:axId val="543940440"/>
        <c:axId val="544416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942.55</c:v>
                </c:pt>
                <c:pt idx="1">
                  <c:v>825.66</c:v>
                </c:pt>
                <c:pt idx="2">
                  <c:v>799.41</c:v>
                </c:pt>
                <c:pt idx="3">
                  <c:v>701.33</c:v>
                </c:pt>
                <c:pt idx="4">
                  <c:v>663.76</c:v>
                </c:pt>
              </c:numCache>
            </c:numRef>
          </c:val>
          <c:smooth val="0"/>
        </c:ser>
        <c:dLbls>
          <c:showLegendKey val="0"/>
          <c:showVal val="0"/>
          <c:showCatName val="0"/>
          <c:showSerName val="0"/>
          <c:showPercent val="0"/>
          <c:showBubbleSize val="0"/>
        </c:dLbls>
        <c:marker val="1"/>
        <c:smooth val="0"/>
        <c:axId val="543940440"/>
        <c:axId val="544416136"/>
      </c:lineChart>
      <c:dateAx>
        <c:axId val="543940440"/>
        <c:scaling>
          <c:orientation val="minMax"/>
        </c:scaling>
        <c:delete val="1"/>
        <c:axPos val="b"/>
        <c:numFmt formatCode="ge" sourceLinked="1"/>
        <c:majorTickMark val="none"/>
        <c:minorTickMark val="none"/>
        <c:tickLblPos val="none"/>
        <c:crossAx val="544416136"/>
        <c:crosses val="autoZero"/>
        <c:auto val="1"/>
        <c:lblOffset val="100"/>
        <c:baseTimeUnit val="years"/>
      </c:dateAx>
      <c:valAx>
        <c:axId val="544416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3940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71.77</c:v>
                </c:pt>
                <c:pt idx="1">
                  <c:v>69.87</c:v>
                </c:pt>
                <c:pt idx="2">
                  <c:v>70.709999999999994</c:v>
                </c:pt>
                <c:pt idx="3">
                  <c:v>66.09</c:v>
                </c:pt>
                <c:pt idx="4">
                  <c:v>66.03</c:v>
                </c:pt>
              </c:numCache>
            </c:numRef>
          </c:val>
        </c:ser>
        <c:dLbls>
          <c:showLegendKey val="0"/>
          <c:showVal val="0"/>
          <c:showCatName val="0"/>
          <c:showSerName val="0"/>
          <c:showPercent val="0"/>
          <c:showBubbleSize val="0"/>
        </c:dLbls>
        <c:gapWidth val="150"/>
        <c:axId val="544417312"/>
        <c:axId val="544417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55.26</c:v>
                </c:pt>
                <c:pt idx="1">
                  <c:v>53.57</c:v>
                </c:pt>
                <c:pt idx="2">
                  <c:v>51.57</c:v>
                </c:pt>
                <c:pt idx="3">
                  <c:v>53.48</c:v>
                </c:pt>
                <c:pt idx="4">
                  <c:v>53.76</c:v>
                </c:pt>
              </c:numCache>
            </c:numRef>
          </c:val>
          <c:smooth val="0"/>
        </c:ser>
        <c:dLbls>
          <c:showLegendKey val="0"/>
          <c:showVal val="0"/>
          <c:showCatName val="0"/>
          <c:showSerName val="0"/>
          <c:showPercent val="0"/>
          <c:showBubbleSize val="0"/>
        </c:dLbls>
        <c:marker val="1"/>
        <c:smooth val="0"/>
        <c:axId val="544417312"/>
        <c:axId val="544417704"/>
      </c:lineChart>
      <c:dateAx>
        <c:axId val="544417312"/>
        <c:scaling>
          <c:orientation val="minMax"/>
        </c:scaling>
        <c:delete val="1"/>
        <c:axPos val="b"/>
        <c:numFmt formatCode="ge" sourceLinked="1"/>
        <c:majorTickMark val="none"/>
        <c:minorTickMark val="none"/>
        <c:tickLblPos val="none"/>
        <c:crossAx val="544417704"/>
        <c:crosses val="autoZero"/>
        <c:auto val="1"/>
        <c:lblOffset val="100"/>
        <c:baseTimeUnit val="years"/>
      </c:dateAx>
      <c:valAx>
        <c:axId val="544417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441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412.74</c:v>
                </c:pt>
                <c:pt idx="1">
                  <c:v>423.44</c:v>
                </c:pt>
                <c:pt idx="2">
                  <c:v>401.34</c:v>
                </c:pt>
                <c:pt idx="3">
                  <c:v>440.89</c:v>
                </c:pt>
                <c:pt idx="4">
                  <c:v>442.97</c:v>
                </c:pt>
              </c:numCache>
            </c:numRef>
          </c:val>
        </c:ser>
        <c:dLbls>
          <c:showLegendKey val="0"/>
          <c:showVal val="0"/>
          <c:showCatName val="0"/>
          <c:showSerName val="0"/>
          <c:showPercent val="0"/>
          <c:showBubbleSize val="0"/>
        </c:dLbls>
        <c:gapWidth val="150"/>
        <c:axId val="544418880"/>
        <c:axId val="544419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253.28</c:v>
                </c:pt>
                <c:pt idx="1">
                  <c:v>275.01</c:v>
                </c:pt>
                <c:pt idx="2">
                  <c:v>282.5</c:v>
                </c:pt>
                <c:pt idx="3">
                  <c:v>277.29000000000002</c:v>
                </c:pt>
                <c:pt idx="4">
                  <c:v>275.25</c:v>
                </c:pt>
              </c:numCache>
            </c:numRef>
          </c:val>
          <c:smooth val="0"/>
        </c:ser>
        <c:dLbls>
          <c:showLegendKey val="0"/>
          <c:showVal val="0"/>
          <c:showCatName val="0"/>
          <c:showSerName val="0"/>
          <c:showPercent val="0"/>
          <c:showBubbleSize val="0"/>
        </c:dLbls>
        <c:marker val="1"/>
        <c:smooth val="0"/>
        <c:axId val="544418880"/>
        <c:axId val="544419272"/>
      </c:lineChart>
      <c:dateAx>
        <c:axId val="544418880"/>
        <c:scaling>
          <c:orientation val="minMax"/>
        </c:scaling>
        <c:delete val="1"/>
        <c:axPos val="b"/>
        <c:numFmt formatCode="ge" sourceLinked="1"/>
        <c:majorTickMark val="none"/>
        <c:minorTickMark val="none"/>
        <c:tickLblPos val="none"/>
        <c:crossAx val="544419272"/>
        <c:crosses val="autoZero"/>
        <c:auto val="1"/>
        <c:lblOffset val="100"/>
        <c:baseTimeUnit val="years"/>
      </c:dateAx>
      <c:valAx>
        <c:axId val="54441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441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【623.71】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【51.98】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【295.51】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T34"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北海道　幌加内町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個別排水処理</v>
      </c>
      <c r="Q8" s="70"/>
      <c r="R8" s="70"/>
      <c r="S8" s="70"/>
      <c r="T8" s="70"/>
      <c r="U8" s="70"/>
      <c r="V8" s="70"/>
      <c r="W8" s="70" t="str">
        <f>データ!L6</f>
        <v>L2</v>
      </c>
      <c r="X8" s="70"/>
      <c r="Y8" s="70"/>
      <c r="Z8" s="70"/>
      <c r="AA8" s="70"/>
      <c r="AB8" s="70"/>
      <c r="AC8" s="70"/>
      <c r="AD8" s="3"/>
      <c r="AE8" s="3"/>
      <c r="AF8" s="3"/>
      <c r="AG8" s="3"/>
      <c r="AH8" s="3"/>
      <c r="AI8" s="3"/>
      <c r="AJ8" s="3"/>
      <c r="AK8" s="3"/>
      <c r="AL8" s="64">
        <f>データ!R6</f>
        <v>1564</v>
      </c>
      <c r="AM8" s="64"/>
      <c r="AN8" s="64"/>
      <c r="AO8" s="64"/>
      <c r="AP8" s="64"/>
      <c r="AQ8" s="64"/>
      <c r="AR8" s="64"/>
      <c r="AS8" s="64"/>
      <c r="AT8" s="63">
        <f>データ!S6</f>
        <v>767.04</v>
      </c>
      <c r="AU8" s="63"/>
      <c r="AV8" s="63"/>
      <c r="AW8" s="63"/>
      <c r="AX8" s="63"/>
      <c r="AY8" s="63"/>
      <c r="AZ8" s="63"/>
      <c r="BA8" s="63"/>
      <c r="BB8" s="63">
        <f>データ!T6</f>
        <v>2.04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39.03</v>
      </c>
      <c r="Q10" s="63"/>
      <c r="R10" s="63"/>
      <c r="S10" s="63"/>
      <c r="T10" s="63"/>
      <c r="U10" s="63"/>
      <c r="V10" s="63"/>
      <c r="W10" s="63">
        <f>データ!P6</f>
        <v>100</v>
      </c>
      <c r="X10" s="63"/>
      <c r="Y10" s="63"/>
      <c r="Z10" s="63"/>
      <c r="AA10" s="63"/>
      <c r="AB10" s="63"/>
      <c r="AC10" s="63"/>
      <c r="AD10" s="64">
        <f>データ!Q6</f>
        <v>3900</v>
      </c>
      <c r="AE10" s="64"/>
      <c r="AF10" s="64"/>
      <c r="AG10" s="64"/>
      <c r="AH10" s="64"/>
      <c r="AI10" s="64"/>
      <c r="AJ10" s="64"/>
      <c r="AK10" s="2"/>
      <c r="AL10" s="64">
        <f>データ!U6</f>
        <v>605</v>
      </c>
      <c r="AM10" s="64"/>
      <c r="AN10" s="64"/>
      <c r="AO10" s="64"/>
      <c r="AP10" s="64"/>
      <c r="AQ10" s="64"/>
      <c r="AR10" s="64"/>
      <c r="AS10" s="64"/>
      <c r="AT10" s="63">
        <f>データ!V6</f>
        <v>0.64</v>
      </c>
      <c r="AU10" s="63"/>
      <c r="AV10" s="63"/>
      <c r="AW10" s="63"/>
      <c r="AX10" s="63"/>
      <c r="AY10" s="63"/>
      <c r="AZ10" s="63"/>
      <c r="BA10" s="63"/>
      <c r="BB10" s="63">
        <f>データ!W6</f>
        <v>945.31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14729</v>
      </c>
      <c r="D6" s="31">
        <f t="shared" si="3"/>
        <v>47</v>
      </c>
      <c r="E6" s="31">
        <f t="shared" si="3"/>
        <v>18</v>
      </c>
      <c r="F6" s="31">
        <f t="shared" si="3"/>
        <v>1</v>
      </c>
      <c r="G6" s="31">
        <f t="shared" si="3"/>
        <v>0</v>
      </c>
      <c r="H6" s="31" t="str">
        <f t="shared" si="3"/>
        <v>北海道　幌加内町</v>
      </c>
      <c r="I6" s="31" t="str">
        <f t="shared" si="3"/>
        <v>法非適用</v>
      </c>
      <c r="J6" s="31" t="str">
        <f t="shared" si="3"/>
        <v>下水道事業</v>
      </c>
      <c r="K6" s="31" t="str">
        <f t="shared" si="3"/>
        <v>個別排水処理</v>
      </c>
      <c r="L6" s="31" t="str">
        <f t="shared" si="3"/>
        <v>L2</v>
      </c>
      <c r="M6" s="32" t="str">
        <f t="shared" si="3"/>
        <v>-</v>
      </c>
      <c r="N6" s="32" t="str">
        <f t="shared" si="3"/>
        <v>該当数値なし</v>
      </c>
      <c r="O6" s="32">
        <f t="shared" si="3"/>
        <v>39.03</v>
      </c>
      <c r="P6" s="32">
        <f t="shared" si="3"/>
        <v>100</v>
      </c>
      <c r="Q6" s="32">
        <f t="shared" si="3"/>
        <v>3900</v>
      </c>
      <c r="R6" s="32">
        <f t="shared" si="3"/>
        <v>1564</v>
      </c>
      <c r="S6" s="32">
        <f t="shared" si="3"/>
        <v>767.04</v>
      </c>
      <c r="T6" s="32">
        <f t="shared" si="3"/>
        <v>2.04</v>
      </c>
      <c r="U6" s="32">
        <f t="shared" si="3"/>
        <v>605</v>
      </c>
      <c r="V6" s="32">
        <f t="shared" si="3"/>
        <v>0.64</v>
      </c>
      <c r="W6" s="32">
        <f t="shared" si="3"/>
        <v>945.31</v>
      </c>
      <c r="X6" s="33">
        <f>IF(X7="",NA(),X7)</f>
        <v>89.18</v>
      </c>
      <c r="Y6" s="33">
        <f t="shared" ref="Y6:AG6" si="4">IF(Y7="",NA(),Y7)</f>
        <v>74.900000000000006</v>
      </c>
      <c r="Z6" s="33">
        <f t="shared" si="4"/>
        <v>83.45</v>
      </c>
      <c r="AA6" s="33">
        <f t="shared" si="4"/>
        <v>80.12</v>
      </c>
      <c r="AB6" s="33">
        <f t="shared" si="4"/>
        <v>69.58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82.67</v>
      </c>
      <c r="BF6" s="33">
        <f t="shared" ref="BF6:BN6" si="7">IF(BF7="",NA(),BF7)</f>
        <v>55.59</v>
      </c>
      <c r="BG6" s="33">
        <f t="shared" si="7"/>
        <v>13.18</v>
      </c>
      <c r="BH6" s="33">
        <f t="shared" si="7"/>
        <v>29.16</v>
      </c>
      <c r="BI6" s="33">
        <f t="shared" si="7"/>
        <v>229.29</v>
      </c>
      <c r="BJ6" s="33">
        <f t="shared" si="7"/>
        <v>942.55</v>
      </c>
      <c r="BK6" s="33">
        <f t="shared" si="7"/>
        <v>825.66</v>
      </c>
      <c r="BL6" s="33">
        <f t="shared" si="7"/>
        <v>799.41</v>
      </c>
      <c r="BM6" s="33">
        <f t="shared" si="7"/>
        <v>701.33</v>
      </c>
      <c r="BN6" s="33">
        <f t="shared" si="7"/>
        <v>663.76</v>
      </c>
      <c r="BO6" s="32" t="str">
        <f>IF(BO7="","",IF(BO7="-","【-】","【"&amp;SUBSTITUTE(TEXT(BO7,"#,##0.00"),"-","△")&amp;"】"))</f>
        <v>【623.71】</v>
      </c>
      <c r="BP6" s="33">
        <f>IF(BP7="",NA(),BP7)</f>
        <v>71.77</v>
      </c>
      <c r="BQ6" s="33">
        <f t="shared" ref="BQ6:BY6" si="8">IF(BQ7="",NA(),BQ7)</f>
        <v>69.87</v>
      </c>
      <c r="BR6" s="33">
        <f t="shared" si="8"/>
        <v>70.709999999999994</v>
      </c>
      <c r="BS6" s="33">
        <f t="shared" si="8"/>
        <v>66.09</v>
      </c>
      <c r="BT6" s="33">
        <f t="shared" si="8"/>
        <v>66.03</v>
      </c>
      <c r="BU6" s="33">
        <f t="shared" si="8"/>
        <v>55.26</v>
      </c>
      <c r="BV6" s="33">
        <f t="shared" si="8"/>
        <v>53.57</v>
      </c>
      <c r="BW6" s="33">
        <f t="shared" si="8"/>
        <v>51.57</v>
      </c>
      <c r="BX6" s="33">
        <f t="shared" si="8"/>
        <v>53.48</v>
      </c>
      <c r="BY6" s="33">
        <f t="shared" si="8"/>
        <v>53.76</v>
      </c>
      <c r="BZ6" s="32" t="str">
        <f>IF(BZ7="","",IF(BZ7="-","【-】","【"&amp;SUBSTITUTE(TEXT(BZ7,"#,##0.00"),"-","△")&amp;"】"))</f>
        <v>【51.88】</v>
      </c>
      <c r="CA6" s="33">
        <f>IF(CA7="",NA(),CA7)</f>
        <v>412.74</v>
      </c>
      <c r="CB6" s="33">
        <f t="shared" ref="CB6:CJ6" si="9">IF(CB7="",NA(),CB7)</f>
        <v>423.44</v>
      </c>
      <c r="CC6" s="33">
        <f t="shared" si="9"/>
        <v>401.34</v>
      </c>
      <c r="CD6" s="33">
        <f t="shared" si="9"/>
        <v>440.89</v>
      </c>
      <c r="CE6" s="33">
        <f t="shared" si="9"/>
        <v>442.97</v>
      </c>
      <c r="CF6" s="33">
        <f t="shared" si="9"/>
        <v>253.28</v>
      </c>
      <c r="CG6" s="33">
        <f t="shared" si="9"/>
        <v>275.01</v>
      </c>
      <c r="CH6" s="33">
        <f t="shared" si="9"/>
        <v>282.5</v>
      </c>
      <c r="CI6" s="33">
        <f t="shared" si="9"/>
        <v>277.29000000000002</v>
      </c>
      <c r="CJ6" s="33">
        <f t="shared" si="9"/>
        <v>275.25</v>
      </c>
      <c r="CK6" s="32" t="str">
        <f>IF(CK7="","",IF(CK7="-","【-】","【"&amp;SUBSTITUTE(TEXT(CK7,"#,##0.00"),"-","△")&amp;"】"))</f>
        <v>【295.51】</v>
      </c>
      <c r="CL6" s="33">
        <f>IF(CL7="",NA(),CL7)</f>
        <v>36.96</v>
      </c>
      <c r="CM6" s="33">
        <f t="shared" ref="CM6:CU6" si="10">IF(CM7="",NA(),CM7)</f>
        <v>36.43</v>
      </c>
      <c r="CN6" s="33">
        <f t="shared" si="10"/>
        <v>38.369999999999997</v>
      </c>
      <c r="CO6" s="33">
        <f t="shared" si="10"/>
        <v>37.159999999999997</v>
      </c>
      <c r="CP6" s="33">
        <f t="shared" si="10"/>
        <v>36.74</v>
      </c>
      <c r="CQ6" s="33">
        <f t="shared" si="10"/>
        <v>45.57</v>
      </c>
      <c r="CR6" s="33">
        <f t="shared" si="10"/>
        <v>45.33</v>
      </c>
      <c r="CS6" s="33">
        <f t="shared" si="10"/>
        <v>48.69</v>
      </c>
      <c r="CT6" s="33">
        <f t="shared" si="10"/>
        <v>52.52</v>
      </c>
      <c r="CU6" s="33">
        <f t="shared" si="10"/>
        <v>54.14</v>
      </c>
      <c r="CV6" s="32" t="str">
        <f>IF(CV7="","",IF(CV7="-","【-】","【"&amp;SUBSTITUTE(TEXT(CV7,"#,##0.00"),"-","△")&amp;"】"))</f>
        <v>【51.98】</v>
      </c>
      <c r="CW6" s="33">
        <f>IF(CW7="",NA(),CW7)</f>
        <v>69.83</v>
      </c>
      <c r="CX6" s="33">
        <f t="shared" ref="CX6:DF6" si="11">IF(CX7="",NA(),CX7)</f>
        <v>70.83</v>
      </c>
      <c r="CY6" s="33">
        <f t="shared" si="11"/>
        <v>71.11</v>
      </c>
      <c r="CZ6" s="33">
        <f t="shared" si="11"/>
        <v>72.44</v>
      </c>
      <c r="DA6" s="33">
        <f t="shared" si="11"/>
        <v>75.209999999999994</v>
      </c>
      <c r="DB6" s="33">
        <f t="shared" si="11"/>
        <v>85.41</v>
      </c>
      <c r="DC6" s="33">
        <f t="shared" si="11"/>
        <v>87.3</v>
      </c>
      <c r="DD6" s="33">
        <f t="shared" si="11"/>
        <v>87.42</v>
      </c>
      <c r="DE6" s="33">
        <f t="shared" si="11"/>
        <v>84.94</v>
      </c>
      <c r="DF6" s="33">
        <f t="shared" si="11"/>
        <v>84.69</v>
      </c>
      <c r="DG6" s="32" t="str">
        <f>IF(DG7="","",IF(DG7="-","【-】","【"&amp;SUBSTITUTE(TEXT(DG7,"#,##0.00"),"-","△")&amp;"】"))</f>
        <v>【80.35】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14729</v>
      </c>
      <c r="D7" s="35">
        <v>47</v>
      </c>
      <c r="E7" s="35">
        <v>18</v>
      </c>
      <c r="F7" s="35">
        <v>1</v>
      </c>
      <c r="G7" s="35">
        <v>0</v>
      </c>
      <c r="H7" s="35" t="s">
        <v>96</v>
      </c>
      <c r="I7" s="35" t="s">
        <v>97</v>
      </c>
      <c r="J7" s="35" t="s">
        <v>98</v>
      </c>
      <c r="K7" s="35" t="s">
        <v>99</v>
      </c>
      <c r="L7" s="35" t="s">
        <v>100</v>
      </c>
      <c r="M7" s="36" t="s">
        <v>101</v>
      </c>
      <c r="N7" s="36" t="s">
        <v>102</v>
      </c>
      <c r="O7" s="36">
        <v>39.03</v>
      </c>
      <c r="P7" s="36">
        <v>100</v>
      </c>
      <c r="Q7" s="36">
        <v>3900</v>
      </c>
      <c r="R7" s="36">
        <v>1564</v>
      </c>
      <c r="S7" s="36">
        <v>767.04</v>
      </c>
      <c r="T7" s="36">
        <v>2.04</v>
      </c>
      <c r="U7" s="36">
        <v>605</v>
      </c>
      <c r="V7" s="36">
        <v>0.64</v>
      </c>
      <c r="W7" s="36">
        <v>945.31</v>
      </c>
      <c r="X7" s="36">
        <v>89.18</v>
      </c>
      <c r="Y7" s="36">
        <v>74.900000000000006</v>
      </c>
      <c r="Z7" s="36">
        <v>83.45</v>
      </c>
      <c r="AA7" s="36">
        <v>80.12</v>
      </c>
      <c r="AB7" s="36">
        <v>69.58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82.67</v>
      </c>
      <c r="BF7" s="36">
        <v>55.59</v>
      </c>
      <c r="BG7" s="36">
        <v>13.18</v>
      </c>
      <c r="BH7" s="36">
        <v>29.16</v>
      </c>
      <c r="BI7" s="36">
        <v>229.29</v>
      </c>
      <c r="BJ7" s="36">
        <v>942.55</v>
      </c>
      <c r="BK7" s="36">
        <v>825.66</v>
      </c>
      <c r="BL7" s="36">
        <v>799.41</v>
      </c>
      <c r="BM7" s="36">
        <v>701.33</v>
      </c>
      <c r="BN7" s="36">
        <v>663.76</v>
      </c>
      <c r="BO7" s="36">
        <v>623.71</v>
      </c>
      <c r="BP7" s="36">
        <v>71.77</v>
      </c>
      <c r="BQ7" s="36">
        <v>69.87</v>
      </c>
      <c r="BR7" s="36">
        <v>70.709999999999994</v>
      </c>
      <c r="BS7" s="36">
        <v>66.09</v>
      </c>
      <c r="BT7" s="36">
        <v>66.03</v>
      </c>
      <c r="BU7" s="36">
        <v>55.26</v>
      </c>
      <c r="BV7" s="36">
        <v>53.57</v>
      </c>
      <c r="BW7" s="36">
        <v>51.57</v>
      </c>
      <c r="BX7" s="36">
        <v>53.48</v>
      </c>
      <c r="BY7" s="36">
        <v>53.76</v>
      </c>
      <c r="BZ7" s="36">
        <v>51.88</v>
      </c>
      <c r="CA7" s="36">
        <v>412.74</v>
      </c>
      <c r="CB7" s="36">
        <v>423.44</v>
      </c>
      <c r="CC7" s="36">
        <v>401.34</v>
      </c>
      <c r="CD7" s="36">
        <v>440.89</v>
      </c>
      <c r="CE7" s="36">
        <v>442.97</v>
      </c>
      <c r="CF7" s="36">
        <v>253.28</v>
      </c>
      <c r="CG7" s="36">
        <v>275.01</v>
      </c>
      <c r="CH7" s="36">
        <v>282.5</v>
      </c>
      <c r="CI7" s="36">
        <v>277.29000000000002</v>
      </c>
      <c r="CJ7" s="36">
        <v>275.25</v>
      </c>
      <c r="CK7" s="36">
        <v>295.51</v>
      </c>
      <c r="CL7" s="36">
        <v>36.96</v>
      </c>
      <c r="CM7" s="36">
        <v>36.43</v>
      </c>
      <c r="CN7" s="36">
        <v>38.369999999999997</v>
      </c>
      <c r="CO7" s="36">
        <v>37.159999999999997</v>
      </c>
      <c r="CP7" s="36">
        <v>36.74</v>
      </c>
      <c r="CQ7" s="36">
        <v>45.57</v>
      </c>
      <c r="CR7" s="36">
        <v>45.33</v>
      </c>
      <c r="CS7" s="36">
        <v>48.69</v>
      </c>
      <c r="CT7" s="36">
        <v>52.52</v>
      </c>
      <c r="CU7" s="36">
        <v>54.14</v>
      </c>
      <c r="CV7" s="36">
        <v>51.98</v>
      </c>
      <c r="CW7" s="36">
        <v>69.83</v>
      </c>
      <c r="CX7" s="36">
        <v>70.83</v>
      </c>
      <c r="CY7" s="36">
        <v>71.11</v>
      </c>
      <c r="CZ7" s="36">
        <v>72.44</v>
      </c>
      <c r="DA7" s="36">
        <v>75.209999999999994</v>
      </c>
      <c r="DB7" s="36">
        <v>85.41</v>
      </c>
      <c r="DC7" s="36">
        <v>87.3</v>
      </c>
      <c r="DD7" s="36">
        <v>87.42</v>
      </c>
      <c r="DE7" s="36">
        <v>84.94</v>
      </c>
      <c r="DF7" s="36">
        <v>84.69</v>
      </c>
      <c r="DG7" s="36">
        <v>80.349999999999994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大家 優</cp:lastModifiedBy>
  <dcterms:created xsi:type="dcterms:W3CDTF">2017-02-08T03:25:09Z</dcterms:created>
  <dcterms:modified xsi:type="dcterms:W3CDTF">2017-02-13T07:32:42Z</dcterms:modified>
  <cp:category/>
</cp:coreProperties>
</file>